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C:\Users\mafiwam\AppData\Local\Microsoft\Windows\INetCache\Content.Outlook\EICSDHBU\"/>
    </mc:Choice>
  </mc:AlternateContent>
  <xr:revisionPtr revIDLastSave="0" documentId="13_ncr:1_{D199693D-ED6C-4151-B351-FB37C33539BC}" xr6:coauthVersionLast="36" xr6:coauthVersionMax="36" xr10:uidLastSave="{00000000-0000-0000-0000-000000000000}"/>
  <bookViews>
    <workbookView xWindow="0" yWindow="0" windowWidth="23040" windowHeight="8484" xr2:uid="{00000000-000D-0000-FFFF-FFFF00000000}"/>
  </bookViews>
  <sheets>
    <sheet name="PRICING SCHEDULE" sheetId="6" r:id="rId1"/>
  </sheets>
  <definedNames>
    <definedName name="_xlnm.Print_Area" localSheetId="0">'PRICING SCHEDULE'!$A:$J</definedName>
    <definedName name="_xlnm.Print_Titles" localSheetId="0">'PRICING SCHEDULE'!$1:$5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3" i="6" l="1"/>
  <c r="H73" i="6" s="1"/>
  <c r="G77" i="6"/>
  <c r="H77" i="6" s="1"/>
  <c r="G76" i="6" l="1"/>
  <c r="H76" i="6" s="1"/>
  <c r="G58" i="6"/>
  <c r="G49" i="6"/>
  <c r="G46" i="6"/>
  <c r="G47" i="6"/>
  <c r="G48" i="6"/>
  <c r="G50" i="6"/>
  <c r="G51" i="6"/>
  <c r="G52" i="6"/>
  <c r="G53" i="6"/>
  <c r="G54" i="6"/>
  <c r="G55" i="6"/>
  <c r="G56" i="6"/>
  <c r="H56" i="6" s="1"/>
  <c r="G57" i="6"/>
  <c r="H57" i="6" s="1"/>
  <c r="G44" i="6"/>
  <c r="G45" i="6"/>
  <c r="G62" i="6" l="1"/>
  <c r="H62" i="6" s="1"/>
  <c r="G63" i="6"/>
  <c r="H63" i="6" s="1"/>
  <c r="G64" i="6"/>
  <c r="G65" i="6"/>
  <c r="G66" i="6"/>
  <c r="G67" i="6"/>
  <c r="G68" i="6"/>
  <c r="G69" i="6"/>
  <c r="H49" i="6" s="1"/>
  <c r="G70" i="6"/>
  <c r="G71" i="6"/>
  <c r="G72" i="6"/>
  <c r="G74" i="6"/>
  <c r="G38" i="6"/>
  <c r="G39" i="6"/>
  <c r="G40" i="6"/>
  <c r="G41" i="6"/>
  <c r="G42" i="6"/>
  <c r="G43" i="6"/>
  <c r="G33" i="6"/>
  <c r="H33" i="6" s="1"/>
  <c r="G34" i="6"/>
  <c r="H34" i="6" s="1"/>
  <c r="G84" i="6"/>
  <c r="H84" i="6" s="1"/>
  <c r="G85" i="6"/>
  <c r="H85" i="6" s="1"/>
  <c r="H43" i="6" l="1"/>
  <c r="H68" i="6"/>
  <c r="H48" i="6"/>
  <c r="H66" i="6"/>
  <c r="H46" i="6"/>
  <c r="H67" i="6"/>
  <c r="H47" i="6"/>
  <c r="H74" i="6"/>
  <c r="H54" i="6"/>
  <c r="H72" i="6"/>
  <c r="H53" i="6"/>
  <c r="H69" i="6"/>
  <c r="H50" i="6"/>
  <c r="H71" i="6"/>
  <c r="H52" i="6"/>
  <c r="H70" i="6"/>
  <c r="H51" i="6"/>
  <c r="H65" i="6"/>
  <c r="H45" i="6"/>
  <c r="H64" i="6"/>
  <c r="H44" i="6"/>
  <c r="H42" i="6"/>
  <c r="G25" i="6"/>
  <c r="H25" i="6" s="1"/>
  <c r="G83" i="6"/>
  <c r="H83" i="6" s="1"/>
  <c r="G82" i="6"/>
  <c r="H82" i="6" s="1"/>
  <c r="G79" i="6"/>
  <c r="H79" i="6" s="1"/>
  <c r="G80" i="6"/>
  <c r="H80" i="6" s="1"/>
  <c r="H81" i="6" l="1"/>
  <c r="H78" i="6"/>
  <c r="G78" i="6"/>
  <c r="H58" i="6" s="1"/>
  <c r="G81" i="6"/>
  <c r="G28" i="6"/>
  <c r="H28" i="6" s="1"/>
  <c r="G27" i="6"/>
  <c r="H27" i="6" s="1"/>
  <c r="G26" i="6"/>
  <c r="H26" i="6" s="1"/>
  <c r="G24" i="6"/>
  <c r="H24" i="6" s="1"/>
  <c r="G35" i="6"/>
  <c r="H35" i="6" s="1"/>
  <c r="G23" i="6"/>
  <c r="H23" i="6" s="1"/>
  <c r="G29" i="6"/>
  <c r="H29" i="6" s="1"/>
  <c r="G21" i="6"/>
  <c r="H21" i="6" s="1"/>
  <c r="G22" i="6"/>
  <c r="H22" i="6" s="1"/>
  <c r="G31" i="6" l="1"/>
  <c r="H31" i="6" s="1"/>
  <c r="G32" i="6"/>
  <c r="H32" i="6" s="1"/>
  <c r="G37" i="6"/>
  <c r="H38" i="6"/>
  <c r="G60" i="6"/>
  <c r="G59" i="6" s="1"/>
  <c r="G61" i="6"/>
  <c r="G75" i="6"/>
  <c r="G20" i="6"/>
  <c r="H37" i="6" l="1"/>
  <c r="G36" i="6"/>
  <c r="H75" i="6"/>
  <c r="H55" i="6"/>
  <c r="H61" i="6"/>
  <c r="H41" i="6"/>
  <c r="H60" i="6"/>
  <c r="H40" i="6"/>
  <c r="H30" i="6"/>
  <c r="G19" i="6"/>
  <c r="H20" i="6"/>
  <c r="H19" i="6" s="1"/>
  <c r="H39" i="6"/>
  <c r="G30" i="6"/>
  <c r="H36" i="6" l="1"/>
  <c r="H59" i="6"/>
  <c r="G86" i="6"/>
  <c r="G87" i="6" s="1"/>
  <c r="G88" i="6" s="1"/>
  <c r="H86" i="6" l="1"/>
  <c r="H87" i="6" s="1"/>
  <c r="H88" i="6" s="1"/>
</calcChain>
</file>

<file path=xl/sharedStrings.xml><?xml version="1.0" encoding="utf-8"?>
<sst xmlns="http://schemas.openxmlformats.org/spreadsheetml/2006/main" count="225" uniqueCount="168">
  <si>
    <t>Item No</t>
  </si>
  <si>
    <t>Unit of measure</t>
  </si>
  <si>
    <t>VAT (@15%)</t>
  </si>
  <si>
    <t>Foreign currency</t>
  </si>
  <si>
    <t xml:space="preserve">South African Rand (ZAR) exchange rate </t>
  </si>
  <si>
    <t>1 US Dollar</t>
  </si>
  <si>
    <t>1 Euro</t>
  </si>
  <si>
    <t>1. INSTRUCTION FOR COMPLETING THE PRICING SCHEDULE</t>
  </si>
  <si>
    <t>1 Pound (UK)</t>
  </si>
  <si>
    <t xml:space="preserve">Qty </t>
  </si>
  <si>
    <t>1.1</t>
  </si>
  <si>
    <t>1.2</t>
  </si>
  <si>
    <t>1.3</t>
  </si>
  <si>
    <t>1.4</t>
  </si>
  <si>
    <t>1.5</t>
  </si>
  <si>
    <t>1.6</t>
  </si>
  <si>
    <t>1.7</t>
  </si>
  <si>
    <t>1.8</t>
  </si>
  <si>
    <t>1.9</t>
  </si>
  <si>
    <t>1.10</t>
  </si>
  <si>
    <t>2.1</t>
  </si>
  <si>
    <t>2.2</t>
  </si>
  <si>
    <t>2.3</t>
  </si>
  <si>
    <t>3.1</t>
  </si>
  <si>
    <t>3.2</t>
  </si>
  <si>
    <t>3.3</t>
  </si>
  <si>
    <t>4.3</t>
  </si>
  <si>
    <t>4.1</t>
  </si>
  <si>
    <t>4.2</t>
  </si>
  <si>
    <t>Unit Price 
(Excl VAT)</t>
  </si>
  <si>
    <t>Forex %</t>
  </si>
  <si>
    <t>Forex Price portion</t>
  </si>
  <si>
    <t>SUPPLY CHAIN MANAGEMENT</t>
  </si>
  <si>
    <t xml:space="preserve">Bidder Name </t>
  </si>
  <si>
    <t>Goods/Service description</t>
  </si>
  <si>
    <t>TOTAL BID PRICE  (EXCL VAT)</t>
  </si>
  <si>
    <t>TOTAL  BID PRICE (INCL VAT)</t>
  </si>
  <si>
    <t>Name</t>
  </si>
  <si>
    <t>Date</t>
  </si>
  <si>
    <t>Capacity</t>
  </si>
  <si>
    <t>Mark with an X, which ROE is applicable</t>
  </si>
  <si>
    <t>Line Price Y1</t>
  </si>
  <si>
    <t>I, the bidder, confirm that the price(s) and rate(s) quoted cover all the goods and/or works specified in the bidding documents; that the price(s) or rate(s) cover all my obligations and I accept that any mistakes regarding price(s), rate(s) or calculations will be at my own risk.
[Note: First convert to PDF, then add signature]</t>
  </si>
  <si>
    <t>Price clarification comment</t>
  </si>
  <si>
    <t>Signature (above)</t>
  </si>
  <si>
    <t>Pricing schedule</t>
  </si>
  <si>
    <t>BRAND / MODEL (if applicable)</t>
  </si>
  <si>
    <t xml:space="preserve">UTP CAT6e Surface mount Data Point complete </t>
  </si>
  <si>
    <t>1 Meter Cat 6 Patch Lead</t>
  </si>
  <si>
    <t>3-meter Cat 6 Fly Lead</t>
  </si>
  <si>
    <t>Hospital Grey Punch plate 50x50</t>
  </si>
  <si>
    <t xml:space="preserve">45deg ADAPTER PLATE </t>
  </si>
  <si>
    <t>RJ 45 WHITE SHUTTER CAT 6</t>
  </si>
  <si>
    <t>50x50 Collar frame</t>
  </si>
  <si>
    <t>25 X50 BLANK</t>
  </si>
  <si>
    <t>Double power skirting including end caps and corners 2.4m lengths Hospital grey</t>
  </si>
  <si>
    <t>Dedicated red power point installed 2.5mm</t>
  </si>
  <si>
    <t>Power skirting plug cover Hospital grey</t>
  </si>
  <si>
    <t>2.5mm house wire red</t>
  </si>
  <si>
    <t>2.5mm house wire black</t>
  </si>
  <si>
    <t>2.5mm house wire green</t>
  </si>
  <si>
    <t>2.4</t>
  </si>
  <si>
    <t>2.5</t>
  </si>
  <si>
    <t>3.4</t>
  </si>
  <si>
    <t>3.5</t>
  </si>
  <si>
    <t>3.6</t>
  </si>
  <si>
    <t>3.7</t>
  </si>
  <si>
    <t>Nail in Anchors Hilti 6 x 55</t>
  </si>
  <si>
    <t>Wooden screws 16mm</t>
  </si>
  <si>
    <t>P-Touch Tape 9mm</t>
  </si>
  <si>
    <t>Silicone</t>
  </si>
  <si>
    <t>Cable ties</t>
  </si>
  <si>
    <t>BRADY “0” - “9” 37/STRIP BLACK/WHITE</t>
  </si>
  <si>
    <t>BRADY “A” - “Z” 37/STRIP BLACK/WHITE</t>
  </si>
  <si>
    <t>FIBRE</t>
  </si>
  <si>
    <t>4.4</t>
  </si>
  <si>
    <t>4.5</t>
  </si>
  <si>
    <t>4.6</t>
  </si>
  <si>
    <t>4.7</t>
  </si>
  <si>
    <t>4.8</t>
  </si>
  <si>
    <t>4.9</t>
  </si>
  <si>
    <t>4.10</t>
  </si>
  <si>
    <t>4.11</t>
  </si>
  <si>
    <t>4.12</t>
  </si>
  <si>
    <t>4.13</t>
  </si>
  <si>
    <t>4.14</t>
  </si>
  <si>
    <t>4.15</t>
  </si>
  <si>
    <t>4 Core areal / heavy duty fibre p/m</t>
  </si>
  <si>
    <t>24 Port ST MM patch panel</t>
  </si>
  <si>
    <t>ST-ST MM mid coupler</t>
  </si>
  <si>
    <t>ST MM unjacketed pigtail 1M</t>
  </si>
  <si>
    <t>Splice Protector</t>
  </si>
  <si>
    <t>Splice cassette</t>
  </si>
  <si>
    <t xml:space="preserve">ST Blanks </t>
  </si>
  <si>
    <t>Fibre warning tags</t>
  </si>
  <si>
    <t>ST-LC MM 1M leads</t>
  </si>
  <si>
    <t>Dead end</t>
  </si>
  <si>
    <t xml:space="preserve">Splicing </t>
  </si>
  <si>
    <t>Trenching from manhole at laboratory to lecture room passage</t>
  </si>
  <si>
    <t>Trenching from old lecture room building to manhole</t>
  </si>
  <si>
    <t>110mm pvc pipe for trench to sleeve fibre</t>
  </si>
  <si>
    <t>4.16</t>
  </si>
  <si>
    <t>4.17</t>
  </si>
  <si>
    <t>INFRASTRUCTURE</t>
  </si>
  <si>
    <t>POWER REQUIREMENTS</t>
  </si>
  <si>
    <t>INSTALLATION AND CONFIGURATION</t>
  </si>
  <si>
    <t>5.1</t>
  </si>
  <si>
    <t>5.2</t>
  </si>
  <si>
    <t>6.1</t>
  </si>
  <si>
    <t>6.2</t>
  </si>
  <si>
    <t>6.3</t>
  </si>
  <si>
    <t>6.4</t>
  </si>
  <si>
    <t>DOCUMENTATION</t>
  </si>
  <si>
    <t>UTP Labelling</t>
  </si>
  <si>
    <t>UTP Testing and certification</t>
  </si>
  <si>
    <t>Schematic Layout of Network</t>
  </si>
  <si>
    <t>COC - electrical certification</t>
  </si>
  <si>
    <t>Installation and Configuration of Network Cabling</t>
  </si>
  <si>
    <t>Installation and Configuration of Switches &amp; Access Points</t>
  </si>
  <si>
    <t>Per Point</t>
  </si>
  <si>
    <t>Each</t>
  </si>
  <si>
    <t>P/M</t>
  </si>
  <si>
    <t xml:space="preserve">Per Hour </t>
  </si>
  <si>
    <t>Power pole from ceiling to table</t>
  </si>
  <si>
    <t>3.8</t>
  </si>
  <si>
    <t>3.9</t>
  </si>
  <si>
    <t>48 Port Switch</t>
  </si>
  <si>
    <t xml:space="preserve">Wireless Access Point </t>
  </si>
  <si>
    <t>3.10</t>
  </si>
  <si>
    <t>3.11</t>
  </si>
  <si>
    <t>3.12</t>
  </si>
  <si>
    <t>3.13</t>
  </si>
  <si>
    <t>3.14</t>
  </si>
  <si>
    <t>3.15</t>
  </si>
  <si>
    <t>3.16</t>
  </si>
  <si>
    <t>3.17</t>
  </si>
  <si>
    <t>3.18</t>
  </si>
  <si>
    <t xml:space="preserve">43U Equipment Cabinet </t>
  </si>
  <si>
    <t>1u Brush panel</t>
  </si>
  <si>
    <t>24 PORT KM8 CAT 6e LOADED</t>
  </si>
  <si>
    <t>10 Way power duct with normal white plugs w/red plug (metal)</t>
  </si>
  <si>
    <t>Cage nut, screw &amp; washer (set)</t>
  </si>
  <si>
    <t>16 Amp single socket dedicated power skirting power plugs (red)</t>
  </si>
  <si>
    <t>5 KVA UPS smart APC (rack mount</t>
  </si>
  <si>
    <t>Electrical surge and lightning protection 2U rack mountable systems unit with one x.21 optically isolated interface. Including equipment AC power surge protection, vac power feed trip, 15A feed socket for cabinet and dual isolated power supplies.</t>
  </si>
  <si>
    <t>Surface mount DB box 12way</t>
  </si>
  <si>
    <t>63a isolator</t>
  </si>
  <si>
    <t>63a earth leakage</t>
  </si>
  <si>
    <t>5 Way power duct with normal white plugs w/red plug (metal)</t>
  </si>
  <si>
    <t>3.19</t>
  </si>
  <si>
    <t>3.20</t>
  </si>
  <si>
    <t>3.21</t>
  </si>
  <si>
    <t>3.22</t>
  </si>
  <si>
    <t xml:space="preserve">12U swing Equipment Cabinet </t>
  </si>
  <si>
    <t>Trenching from manhole at laboratory to Classroom</t>
  </si>
  <si>
    <t>50mm Bosal downpipe</t>
  </si>
  <si>
    <t xml:space="preserve">50mm 180degree bend </t>
  </si>
  <si>
    <t>600mm x600mm manhole at old lecture room building &amp; lecture hall</t>
  </si>
  <si>
    <t>Supply, Install and Configure Network Cabling and Wireless Solution for Limpopo Department of Agriculture and Rural Development (LDARD) Madzivhandila College</t>
  </si>
  <si>
    <t>3 x Computer Training Classes, 2 x Classrooms, 4 x Lecture halls, and Office Block behind Classroom.</t>
  </si>
  <si>
    <t>(b)  Unit and Line prices must be VAT EXCLUSIVE and in South African Rand (ZAR) currency.</t>
  </si>
  <si>
    <t>(c) The price must include all cost to deliver the goods or render the service, including all applicable taxes, duty fees, logistics/delivery, storage, labour, overtime and subsistance and travel</t>
  </si>
  <si>
    <t>RFB No</t>
  </si>
  <si>
    <t>RFB Title</t>
  </si>
  <si>
    <r>
      <t xml:space="preserve">(a)  Bidder must complete/enter </t>
    </r>
    <r>
      <rPr>
        <b/>
        <sz val="11"/>
        <color theme="1"/>
        <rFont val="Calibri"/>
        <family val="2"/>
        <scheme val="minor"/>
      </rPr>
      <t xml:space="preserve">YELLOW </t>
    </r>
    <r>
      <rPr>
        <sz val="11"/>
        <color theme="1"/>
        <rFont val="Calibri"/>
        <family val="2"/>
        <scheme val="minor"/>
      </rPr>
      <t>cells only</t>
    </r>
  </si>
  <si>
    <r>
      <t xml:space="preserve">(d)  Prices that are dependent on </t>
    </r>
    <r>
      <rPr>
        <b/>
        <sz val="11"/>
        <color theme="1"/>
        <rFont val="Calibri"/>
        <family val="2"/>
        <scheme val="minor"/>
      </rPr>
      <t xml:space="preserve">Rate of Exchange (ROE) </t>
    </r>
    <r>
      <rPr>
        <sz val="11"/>
        <color theme="1"/>
        <rFont val="Calibri"/>
        <family val="2"/>
        <scheme val="minor"/>
      </rPr>
      <t>must use ROE indicated below, then enter in Column "Forex %" the percentage of the price that is ROE dependent (0% means the price is not ROE dependent)</t>
    </r>
  </si>
  <si>
    <t xml:space="preserve">Year 1 </t>
  </si>
  <si>
    <t>RFB 2772-2023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</si>
</sst>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R&quot;#,##0.00;[Red]\-&quot;R&quot;#,##0.00"/>
    <numFmt numFmtId="44" formatCode="_-&quot;R&quot;* #,##0.00_-;\-&quot;R&quot;* #,##0.00_-;_-&quot;R&quot;* &quot;-&quot;??_-;_-@_-"/>
    <numFmt numFmtId="43" formatCode="_-* #,##0.00_-;\-* #,##0.00_-;_-* &quot;-&quot;??_-;_-@_-"/>
    <numFmt numFmtId="164" formatCode="_-[$R-1C09]* #,##0.00_-;\-[$R-1C09]* #,##0.00_-;_-[$R-1C09]* &quot;-&quot;??_-;_-@_-"/>
  </numFmts>
  <fonts count="15" x14ac:knownFonts="1">
    <font>
      <sz val="11"/>
      <color theme="1"/>
      <name val="Calibri"/>
      <family val="2"/>
      <scheme val="minor"/>
    </font>
    <font>
      <b/>
      <sz val="11"/>
      <color theme="1"/>
      <name val="Calibri"/>
      <family val="2"/>
      <scheme val="minor"/>
    </font>
    <font>
      <sz val="24"/>
      <color theme="1"/>
      <name val="Calibri"/>
      <family val="2"/>
      <scheme val="minor"/>
    </font>
    <font>
      <sz val="24"/>
      <color rgb="FF002060"/>
      <name val="Calibri"/>
      <family val="2"/>
      <scheme val="minor"/>
    </font>
    <font>
      <sz val="18"/>
      <color rgb="FF002060"/>
      <name val="Calibri"/>
      <family val="2"/>
      <scheme val="minor"/>
    </font>
    <font>
      <sz val="11"/>
      <color theme="1"/>
      <name val="Calibri"/>
      <family val="2"/>
      <scheme val="minor"/>
    </font>
    <font>
      <sz val="8"/>
      <name val="Calibri"/>
      <family val="2"/>
      <scheme val="minor"/>
    </font>
    <font>
      <sz val="11"/>
      <name val="Calibri"/>
      <family val="2"/>
      <scheme val="minor"/>
    </font>
    <font>
      <b/>
      <sz val="11"/>
      <name val="Calibri"/>
      <family val="2"/>
      <scheme val="minor"/>
    </font>
    <font>
      <b/>
      <sz val="11"/>
      <color theme="0"/>
      <name val="Calibri"/>
      <family val="2"/>
      <scheme val="minor"/>
    </font>
    <font>
      <sz val="11"/>
      <color rgb="FFFF0000"/>
      <name val="Calibri"/>
      <family val="2"/>
      <scheme val="minor"/>
    </font>
    <font>
      <b/>
      <sz val="11"/>
      <color rgb="FF000066"/>
      <name val="Calibri"/>
      <family val="2"/>
      <scheme val="minor"/>
    </font>
    <font>
      <sz val="11"/>
      <color rgb="FFFF0000"/>
      <name val="Calibri"/>
      <family val="2"/>
    </font>
    <font>
      <sz val="12"/>
      <name val="Calibri"/>
      <family val="2"/>
      <scheme val="minor"/>
    </font>
    <font>
      <b/>
      <sz val="12"/>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s>
  <borders count="25">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style="thin">
        <color theme="4"/>
      </right>
      <top style="thin">
        <color theme="4"/>
      </top>
      <bottom/>
      <diagonal/>
    </border>
    <border>
      <left style="medium">
        <color theme="4"/>
      </left>
      <right style="medium">
        <color theme="4"/>
      </right>
      <top style="medium">
        <color theme="4"/>
      </top>
      <bottom style="thin">
        <color theme="4"/>
      </bottom>
      <diagonal/>
    </border>
    <border>
      <left style="medium">
        <color theme="4"/>
      </left>
      <right style="medium">
        <color theme="4"/>
      </right>
      <top style="thin">
        <color theme="4"/>
      </top>
      <bottom style="thin">
        <color theme="4"/>
      </bottom>
      <diagonal/>
    </border>
    <border>
      <left style="medium">
        <color theme="4"/>
      </left>
      <right style="medium">
        <color theme="4"/>
      </right>
      <top style="thin">
        <color theme="4"/>
      </top>
      <bottom style="medium">
        <color theme="4"/>
      </bottom>
      <diagonal/>
    </border>
    <border>
      <left style="thin">
        <color theme="8"/>
      </left>
      <right style="thin">
        <color theme="8"/>
      </right>
      <top style="thin">
        <color theme="8"/>
      </top>
      <bottom style="thin">
        <color theme="8"/>
      </bottom>
      <diagonal/>
    </border>
    <border>
      <left style="thin">
        <color theme="8"/>
      </left>
      <right/>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medium">
        <color theme="8"/>
      </right>
      <top style="thin">
        <color theme="8"/>
      </top>
      <bottom/>
      <diagonal/>
    </border>
    <border>
      <left/>
      <right style="medium">
        <color theme="8"/>
      </right>
      <top style="thin">
        <color theme="8"/>
      </top>
      <bottom style="medium">
        <color theme="8"/>
      </bottom>
      <diagonal/>
    </border>
    <border>
      <left style="thin">
        <color theme="8"/>
      </left>
      <right/>
      <top style="medium">
        <color theme="8"/>
      </top>
      <bottom style="thin">
        <color theme="8"/>
      </bottom>
      <diagonal/>
    </border>
    <border>
      <left/>
      <right style="thin">
        <color theme="8"/>
      </right>
      <top style="medium">
        <color theme="8"/>
      </top>
      <bottom style="thin">
        <color theme="8"/>
      </bottom>
      <diagonal/>
    </border>
    <border>
      <left/>
      <right/>
      <top style="medium">
        <color theme="8"/>
      </top>
      <bottom style="thin">
        <color theme="8"/>
      </bottom>
      <diagonal/>
    </border>
    <border>
      <left style="thin">
        <color theme="8"/>
      </left>
      <right/>
      <top style="thin">
        <color theme="8"/>
      </top>
      <bottom style="medium">
        <color theme="8"/>
      </bottom>
      <diagonal/>
    </border>
    <border>
      <left/>
      <right style="medium">
        <color theme="8"/>
      </right>
      <top style="thin">
        <color theme="8"/>
      </top>
      <bottom style="thin">
        <color theme="8"/>
      </bottom>
      <diagonal/>
    </border>
    <border>
      <left/>
      <right style="medium">
        <color theme="8"/>
      </right>
      <top style="medium">
        <color theme="8"/>
      </top>
      <bottom style="thin">
        <color theme="8"/>
      </bottom>
      <diagonal/>
    </border>
    <border>
      <left style="medium">
        <color theme="8"/>
      </left>
      <right style="thin">
        <color theme="8"/>
      </right>
      <top style="medium">
        <color theme="8"/>
      </top>
      <bottom/>
      <diagonal/>
    </border>
    <border>
      <left style="medium">
        <color theme="8"/>
      </left>
      <right style="thin">
        <color theme="8"/>
      </right>
      <top/>
      <bottom/>
      <diagonal/>
    </border>
    <border>
      <left style="medium">
        <color theme="8"/>
      </left>
      <right style="thin">
        <color theme="8"/>
      </right>
      <top/>
      <bottom style="medium">
        <color theme="8"/>
      </bottom>
      <diagonal/>
    </border>
    <border>
      <left style="thin">
        <color theme="4"/>
      </left>
      <right style="thin">
        <color theme="4"/>
      </right>
      <top/>
      <bottom style="thin">
        <color theme="4"/>
      </bottom>
      <diagonal/>
    </border>
    <border>
      <left style="thin">
        <color theme="4"/>
      </left>
      <right/>
      <top/>
      <bottom style="thin">
        <color theme="4"/>
      </bottom>
      <diagonal/>
    </border>
    <border>
      <left style="medium">
        <color theme="8"/>
      </left>
      <right/>
      <top style="thin">
        <color theme="8"/>
      </top>
      <bottom style="medium">
        <color theme="8"/>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116">
    <xf numFmtId="0" fontId="0" fillId="0" borderId="0" xfId="0"/>
    <xf numFmtId="0" fontId="1" fillId="0" borderId="0" xfId="0" applyFont="1" applyAlignment="1">
      <alignment vertical="top"/>
    </xf>
    <xf numFmtId="0" fontId="2" fillId="2" borderId="0" xfId="0" applyFont="1" applyFill="1"/>
    <xf numFmtId="0" fontId="3" fillId="2" borderId="0" xfId="0" applyFont="1" applyFill="1" applyAlignment="1">
      <alignment horizontal="left" vertical="top"/>
    </xf>
    <xf numFmtId="0" fontId="3" fillId="2" borderId="0" xfId="0" applyFont="1" applyFill="1" applyAlignment="1">
      <alignment horizontal="center" vertical="top"/>
    </xf>
    <xf numFmtId="0" fontId="4" fillId="2" borderId="0" xfId="0" applyFont="1" applyFill="1" applyAlignment="1">
      <alignment horizontal="center" vertical="top"/>
    </xf>
    <xf numFmtId="0" fontId="2" fillId="2" borderId="0" xfId="0" applyFont="1" applyFill="1" applyAlignment="1">
      <alignment horizontal="left" vertical="top"/>
    </xf>
    <xf numFmtId="0" fontId="4" fillId="2" borderId="0" xfId="0" applyFont="1" applyFill="1" applyAlignment="1">
      <alignment horizontal="left" vertical="top" wrapText="1"/>
    </xf>
    <xf numFmtId="0" fontId="2" fillId="0" borderId="0" xfId="0" applyFont="1" applyFill="1"/>
    <xf numFmtId="0" fontId="1" fillId="3" borderId="11" xfId="0" applyFont="1" applyFill="1" applyBorder="1" applyAlignment="1">
      <alignment vertical="top"/>
    </xf>
    <xf numFmtId="0" fontId="1" fillId="3" borderId="9" xfId="0" applyFont="1" applyFill="1" applyBorder="1" applyAlignment="1">
      <alignment horizontal="center" vertical="top"/>
    </xf>
    <xf numFmtId="0" fontId="0" fillId="2" borderId="0" xfId="0" applyFont="1" applyFill="1" applyAlignment="1">
      <alignment horizontal="left" vertical="top"/>
    </xf>
    <xf numFmtId="0" fontId="0" fillId="2" borderId="0" xfId="0" applyFont="1" applyFill="1"/>
    <xf numFmtId="0" fontId="0" fillId="0" borderId="0" xfId="0" applyFont="1" applyFill="1"/>
    <xf numFmtId="0" fontId="0" fillId="3" borderId="0" xfId="0" applyFont="1" applyFill="1"/>
    <xf numFmtId="0" fontId="0" fillId="0" borderId="0" xfId="0" applyFont="1"/>
    <xf numFmtId="0" fontId="0" fillId="3" borderId="0" xfId="0" applyFont="1" applyFill="1" applyBorder="1"/>
    <xf numFmtId="0" fontId="0" fillId="0" borderId="0" xfId="0" applyFont="1" applyAlignment="1">
      <alignment vertical="top"/>
    </xf>
    <xf numFmtId="44" fontId="0" fillId="5" borderId="2" xfId="0" applyNumberFormat="1" applyFont="1" applyFill="1" applyBorder="1" applyAlignment="1">
      <alignment vertical="top"/>
    </xf>
    <xf numFmtId="0" fontId="0" fillId="0" borderId="0" xfId="0" applyFont="1" applyAlignment="1">
      <alignment horizontal="left" vertical="top"/>
    </xf>
    <xf numFmtId="0" fontId="0" fillId="0" borderId="0" xfId="0" applyFont="1" applyAlignment="1">
      <alignment horizontal="center" vertical="top"/>
    </xf>
    <xf numFmtId="0" fontId="7" fillId="6" borderId="22" xfId="0" applyFont="1" applyFill="1" applyBorder="1" applyAlignment="1">
      <alignment horizontal="left" vertical="top" wrapText="1"/>
    </xf>
    <xf numFmtId="0" fontId="7" fillId="6"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0" fillId="3" borderId="0" xfId="0" applyFont="1" applyFill="1" applyAlignment="1">
      <alignment horizontal="left" vertical="top"/>
    </xf>
    <xf numFmtId="0" fontId="0" fillId="3" borderId="0" xfId="0" applyFont="1" applyFill="1" applyAlignment="1">
      <alignment horizontal="right" vertical="top"/>
    </xf>
    <xf numFmtId="0" fontId="0" fillId="3" borderId="0" xfId="0" applyFont="1" applyFill="1" applyAlignment="1">
      <alignment horizontal="center" vertical="top"/>
    </xf>
    <xf numFmtId="0" fontId="0" fillId="3" borderId="0" xfId="0" applyFont="1" applyFill="1" applyAlignment="1">
      <alignment vertical="top"/>
    </xf>
    <xf numFmtId="164" fontId="0" fillId="0" borderId="0" xfId="0" applyNumberFormat="1" applyFont="1" applyAlignment="1">
      <alignment vertical="top"/>
    </xf>
    <xf numFmtId="0" fontId="8" fillId="3" borderId="0" xfId="0" applyFont="1" applyFill="1" applyBorder="1" applyAlignment="1">
      <alignment horizontal="center" vertical="top" wrapText="1"/>
    </xf>
    <xf numFmtId="0" fontId="8" fillId="3" borderId="0" xfId="0" applyFont="1" applyFill="1" applyBorder="1" applyAlignment="1">
      <alignment vertical="top"/>
    </xf>
    <xf numFmtId="0" fontId="8" fillId="3" borderId="0" xfId="0" applyFont="1" applyFill="1" applyBorder="1" applyAlignment="1">
      <alignment vertical="top" wrapText="1"/>
    </xf>
    <xf numFmtId="0" fontId="8" fillId="3" borderId="0" xfId="0" applyFont="1" applyFill="1" applyBorder="1" applyAlignment="1"/>
    <xf numFmtId="0" fontId="7" fillId="0" borderId="0" xfId="0" applyFont="1" applyFill="1" applyBorder="1" applyAlignment="1">
      <alignment horizontal="right" vertical="top"/>
    </xf>
    <xf numFmtId="0" fontId="8" fillId="0" borderId="0" xfId="0" applyFont="1" applyFill="1" applyBorder="1" applyAlignment="1">
      <alignment wrapText="1"/>
    </xf>
    <xf numFmtId="0" fontId="11" fillId="3" borderId="0" xfId="0" applyFont="1" applyFill="1" applyAlignment="1">
      <alignment horizontal="left" vertical="center"/>
    </xf>
    <xf numFmtId="0" fontId="0" fillId="3" borderId="0" xfId="0" applyFont="1" applyFill="1" applyBorder="1" applyAlignment="1">
      <alignment horizontal="left" vertical="center" wrapText="1"/>
    </xf>
    <xf numFmtId="44" fontId="0" fillId="3" borderId="0" xfId="0" applyNumberFormat="1" applyFont="1" applyFill="1" applyBorder="1" applyAlignment="1">
      <alignment horizontal="center" vertical="center" wrapText="1"/>
    </xf>
    <xf numFmtId="0" fontId="0" fillId="3" borderId="0" xfId="0" applyFont="1" applyFill="1" applyBorder="1" applyAlignment="1">
      <alignment horizontal="left" vertical="top"/>
    </xf>
    <xf numFmtId="0" fontId="7" fillId="3" borderId="0" xfId="0" applyFont="1" applyFill="1"/>
    <xf numFmtId="0" fontId="7" fillId="3" borderId="0" xfId="0" applyFont="1" applyFill="1" applyBorder="1" applyAlignment="1">
      <alignment vertical="top"/>
    </xf>
    <xf numFmtId="0" fontId="0" fillId="3" borderId="0" xfId="0" applyFont="1" applyFill="1" applyAlignment="1">
      <alignment horizontal="left" vertical="center"/>
    </xf>
    <xf numFmtId="0" fontId="0" fillId="3" borderId="0" xfId="0" applyFont="1" applyFill="1" applyAlignment="1">
      <alignment vertical="center"/>
    </xf>
    <xf numFmtId="0" fontId="1" fillId="2" borderId="2" xfId="0" applyFont="1" applyFill="1" applyBorder="1" applyAlignment="1">
      <alignment vertical="center" wrapText="1"/>
    </xf>
    <xf numFmtId="0" fontId="8" fillId="0" borderId="0" xfId="0" applyFont="1" applyFill="1" applyBorder="1" applyAlignment="1"/>
    <xf numFmtId="0" fontId="0" fillId="5" borderId="1" xfId="0" applyFont="1" applyFill="1" applyBorder="1" applyAlignment="1">
      <alignment vertical="center" wrapText="1"/>
    </xf>
    <xf numFmtId="0" fontId="8" fillId="6" borderId="7" xfId="0" applyFont="1" applyFill="1" applyBorder="1" applyAlignment="1">
      <alignment horizontal="center" vertical="center"/>
    </xf>
    <xf numFmtId="0" fontId="0" fillId="5" borderId="3" xfId="0" applyFont="1" applyFill="1" applyBorder="1" applyAlignment="1">
      <alignment vertical="center" wrapText="1"/>
    </xf>
    <xf numFmtId="0" fontId="7" fillId="3" borderId="0" xfId="0" applyFont="1" applyFill="1" applyBorder="1" applyAlignment="1">
      <alignment horizontal="left" vertical="top"/>
    </xf>
    <xf numFmtId="0" fontId="8" fillId="3" borderId="0" xfId="0" applyFont="1" applyFill="1" applyBorder="1" applyAlignment="1">
      <alignment wrapText="1"/>
    </xf>
    <xf numFmtId="0" fontId="8" fillId="2" borderId="1" xfId="0" applyFont="1" applyFill="1" applyBorder="1" applyAlignment="1">
      <alignment horizontal="left" vertical="top" wrapText="1"/>
    </xf>
    <xf numFmtId="0" fontId="8" fillId="2" borderId="1" xfId="0" applyFont="1" applyFill="1" applyBorder="1" applyAlignment="1">
      <alignment vertical="top" wrapText="1"/>
    </xf>
    <xf numFmtId="0" fontId="8" fillId="2" borderId="1" xfId="0" applyFont="1" applyFill="1" applyBorder="1" applyAlignment="1">
      <alignment horizontal="center" vertical="top" wrapText="1"/>
    </xf>
    <xf numFmtId="164" fontId="8" fillId="2" borderId="1" xfId="0" applyNumberFormat="1" applyFont="1" applyFill="1" applyBorder="1" applyAlignment="1">
      <alignment horizontal="center" vertical="top" wrapText="1"/>
    </xf>
    <xf numFmtId="164" fontId="8" fillId="2" borderId="7" xfId="0" applyNumberFormat="1" applyFont="1" applyFill="1" applyBorder="1" applyAlignment="1">
      <alignment horizontal="center" vertical="top" wrapText="1"/>
    </xf>
    <xf numFmtId="164" fontId="8" fillId="2" borderId="7"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 xfId="0" applyFont="1" applyFill="1" applyBorder="1" applyAlignment="1">
      <alignment vertical="top" wrapText="1"/>
    </xf>
    <xf numFmtId="0" fontId="8" fillId="4" borderId="1" xfId="0" applyFont="1" applyFill="1" applyBorder="1" applyAlignment="1">
      <alignment horizontal="center" vertical="top"/>
    </xf>
    <xf numFmtId="0" fontId="9" fillId="4" borderId="1" xfId="0" applyFont="1" applyFill="1" applyBorder="1" applyAlignment="1">
      <alignment horizontal="center" vertical="top" wrapText="1"/>
    </xf>
    <xf numFmtId="164" fontId="9" fillId="4" borderId="1" xfId="0" applyNumberFormat="1" applyFont="1" applyFill="1" applyBorder="1" applyAlignment="1">
      <alignment horizontal="center" vertical="top" wrapText="1"/>
    </xf>
    <xf numFmtId="164" fontId="8" fillId="4"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center" vertical="top" wrapText="1"/>
    </xf>
    <xf numFmtId="9" fontId="0" fillId="6" borderId="1" xfId="2" applyFont="1" applyFill="1" applyBorder="1" applyAlignment="1">
      <alignment horizontal="right" vertical="top" wrapText="1"/>
    </xf>
    <xf numFmtId="0" fontId="0" fillId="0" borderId="1" xfId="1" applyNumberFormat="1" applyFont="1" applyFill="1" applyBorder="1" applyAlignment="1">
      <alignment horizontal="right" vertical="top" wrapText="1"/>
    </xf>
    <xf numFmtId="164" fontId="0" fillId="6" borderId="1" xfId="0" applyNumberFormat="1" applyFont="1" applyFill="1" applyBorder="1" applyAlignment="1">
      <alignment vertical="top" wrapText="1"/>
    </xf>
    <xf numFmtId="164" fontId="7" fillId="5" borderId="1" xfId="0" applyNumberFormat="1" applyFont="1" applyFill="1" applyBorder="1" applyAlignment="1">
      <alignment horizontal="left" vertical="top" wrapText="1"/>
    </xf>
    <xf numFmtId="0" fontId="7" fillId="0" borderId="1" xfId="0" applyFont="1" applyFill="1" applyBorder="1" applyAlignment="1">
      <alignment vertical="top" wrapText="1"/>
    </xf>
    <xf numFmtId="0" fontId="8" fillId="0" borderId="1" xfId="0" applyFont="1" applyFill="1" applyBorder="1" applyAlignment="1">
      <alignment vertical="top"/>
    </xf>
    <xf numFmtId="9" fontId="8" fillId="4" borderId="1" xfId="2" applyFont="1" applyFill="1" applyBorder="1" applyAlignment="1">
      <alignment horizontal="center" vertical="top"/>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9" fontId="1" fillId="4" borderId="1" xfId="2" applyFont="1" applyFill="1" applyBorder="1" applyAlignment="1">
      <alignment horizontal="center" vertical="top" wrapText="1"/>
    </xf>
    <xf numFmtId="0" fontId="0" fillId="4" borderId="1" xfId="0" applyFont="1" applyFill="1" applyBorder="1" applyAlignment="1">
      <alignment horizontal="center" vertical="top" wrapText="1"/>
    </xf>
    <xf numFmtId="0" fontId="1" fillId="0" borderId="1" xfId="0" applyFont="1" applyFill="1" applyBorder="1" applyAlignment="1">
      <alignment horizontal="left" vertical="top"/>
    </xf>
    <xf numFmtId="0" fontId="0" fillId="0" borderId="1" xfId="0" applyFont="1" applyFill="1" applyBorder="1" applyAlignment="1">
      <alignment horizontal="left" vertical="top"/>
    </xf>
    <xf numFmtId="0" fontId="0" fillId="0"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1" xfId="0" applyFont="1" applyFill="1" applyBorder="1" applyAlignment="1">
      <alignment horizontal="right" vertical="top" wrapText="1"/>
    </xf>
    <xf numFmtId="0" fontId="1" fillId="5" borderId="1" xfId="0" applyFont="1" applyFill="1" applyBorder="1" applyAlignment="1">
      <alignment horizontal="center" vertical="top" wrapText="1"/>
    </xf>
    <xf numFmtId="0" fontId="0" fillId="5" borderId="1" xfId="0" applyFont="1" applyFill="1" applyBorder="1" applyAlignment="1">
      <alignment horizontal="center" vertical="top" wrapText="1"/>
    </xf>
    <xf numFmtId="0" fontId="0" fillId="5" borderId="2" xfId="0" applyFont="1" applyFill="1" applyBorder="1" applyAlignment="1">
      <alignment horizontal="center" vertical="top" wrapText="1"/>
    </xf>
    <xf numFmtId="44" fontId="1" fillId="5" borderId="4" xfId="0" applyNumberFormat="1" applyFont="1" applyFill="1" applyBorder="1" applyAlignment="1">
      <alignment vertical="top" wrapText="1"/>
    </xf>
    <xf numFmtId="164" fontId="8" fillId="5" borderId="5" xfId="0" applyNumberFormat="1" applyFont="1" applyFill="1" applyBorder="1" applyAlignment="1">
      <alignment horizontal="left" vertical="top" wrapText="1"/>
    </xf>
    <xf numFmtId="164" fontId="8" fillId="5" borderId="6" xfId="0" applyNumberFormat="1" applyFont="1" applyFill="1" applyBorder="1" applyAlignment="1">
      <alignment horizontal="left" vertical="top" wrapText="1"/>
    </xf>
    <xf numFmtId="8" fontId="12" fillId="0" borderId="0" xfId="0" applyNumberFormat="1" applyFont="1" applyBorder="1" applyAlignment="1">
      <alignment horizontal="center" vertical="center" wrapText="1"/>
    </xf>
    <xf numFmtId="0" fontId="13" fillId="5" borderId="1" xfId="0" applyFont="1" applyFill="1" applyBorder="1" applyAlignment="1">
      <alignment horizontal="right" vertical="top"/>
    </xf>
    <xf numFmtId="0" fontId="14" fillId="0" borderId="1" xfId="0" applyFont="1" applyFill="1" applyBorder="1" applyAlignment="1">
      <alignment horizontal="left" vertical="top"/>
    </xf>
    <xf numFmtId="0" fontId="13" fillId="5" borderId="3" xfId="0" applyFont="1" applyFill="1" applyBorder="1" applyAlignment="1">
      <alignment horizontal="right" vertical="top"/>
    </xf>
    <xf numFmtId="0" fontId="14" fillId="0" borderId="3" xfId="0" applyFont="1" applyFill="1" applyBorder="1" applyAlignment="1">
      <alignment horizontal="left" vertical="top" wrapText="1"/>
    </xf>
    <xf numFmtId="0" fontId="13" fillId="5" borderId="7" xfId="0" applyFont="1" applyFill="1" applyBorder="1" applyAlignment="1">
      <alignment horizontal="right" vertical="top" wrapText="1"/>
    </xf>
    <xf numFmtId="0" fontId="14" fillId="6" borderId="7" xfId="0" applyFont="1" applyFill="1" applyBorder="1" applyAlignment="1">
      <alignment horizontal="left" vertical="top" wrapText="1"/>
    </xf>
    <xf numFmtId="0" fontId="1" fillId="2" borderId="7" xfId="0" applyFont="1" applyFill="1" applyBorder="1" applyAlignment="1">
      <alignment horizontal="center" vertical="center" wrapText="1"/>
    </xf>
    <xf numFmtId="44" fontId="10" fillId="7" borderId="22" xfId="0" applyNumberFormat="1" applyFont="1" applyFill="1" applyBorder="1" applyAlignment="1">
      <alignment horizontal="center" vertical="center" wrapText="1"/>
    </xf>
    <xf numFmtId="44" fontId="10" fillId="7" borderId="23" xfId="0" applyNumberFormat="1" applyFont="1" applyFill="1" applyBorder="1" applyAlignment="1">
      <alignment horizontal="center" vertical="center" wrapText="1"/>
    </xf>
    <xf numFmtId="44" fontId="10" fillId="7" borderId="1" xfId="0" applyNumberFormat="1" applyFont="1" applyFill="1" applyBorder="1" applyAlignment="1">
      <alignment horizontal="center" vertical="center" wrapText="1"/>
    </xf>
    <xf numFmtId="44" fontId="10" fillId="7" borderId="2" xfId="0"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0" fontId="8" fillId="3" borderId="8" xfId="0" applyFont="1" applyFill="1" applyBorder="1" applyAlignment="1">
      <alignment horizontal="left" vertical="center" wrapText="1"/>
    </xf>
    <xf numFmtId="0" fontId="1" fillId="6" borderId="15"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0" fillId="3" borderId="19" xfId="0" applyFont="1" applyFill="1" applyBorder="1" applyAlignment="1">
      <alignment horizontal="left" vertical="top" wrapText="1"/>
    </xf>
    <xf numFmtId="0" fontId="0" fillId="3" borderId="20" xfId="0" applyFont="1" applyFill="1" applyBorder="1" applyAlignment="1">
      <alignment horizontal="left" vertical="top" wrapText="1"/>
    </xf>
    <xf numFmtId="0" fontId="0" fillId="3" borderId="21" xfId="0" applyFont="1" applyFill="1" applyBorder="1" applyAlignment="1">
      <alignment horizontal="left" vertical="top" wrapText="1"/>
    </xf>
    <xf numFmtId="14" fontId="1" fillId="6" borderId="9" xfId="0" applyNumberFormat="1" applyFont="1" applyFill="1" applyBorder="1" applyAlignment="1">
      <alignment horizontal="left" vertical="center"/>
    </xf>
    <xf numFmtId="14" fontId="1" fillId="6" borderId="17" xfId="0" applyNumberFormat="1" applyFont="1" applyFill="1" applyBorder="1" applyAlignment="1">
      <alignment horizontal="left" vertical="center"/>
    </xf>
    <xf numFmtId="0" fontId="1" fillId="6" borderId="13" xfId="0" applyFont="1" applyFill="1" applyBorder="1" applyAlignment="1">
      <alignment horizontal="left" vertical="center" wrapText="1"/>
    </xf>
    <xf numFmtId="0" fontId="1" fillId="6" borderId="18" xfId="0" applyFont="1" applyFill="1" applyBorder="1" applyAlignment="1">
      <alignment horizontal="left" vertical="center" wrapText="1"/>
    </xf>
    <xf numFmtId="0" fontId="1" fillId="3" borderId="9" xfId="0" applyFont="1" applyFill="1" applyBorder="1" applyAlignment="1">
      <alignment horizontal="left" vertical="top"/>
    </xf>
    <xf numFmtId="0" fontId="1" fillId="3" borderId="10" xfId="0" applyFont="1" applyFill="1" applyBorder="1" applyAlignment="1">
      <alignment horizontal="left" vertical="top"/>
    </xf>
    <xf numFmtId="0" fontId="1" fillId="0" borderId="16" xfId="0" applyFont="1" applyFill="1" applyBorder="1" applyAlignment="1">
      <alignment horizontal="left"/>
    </xf>
    <xf numFmtId="0" fontId="1" fillId="0" borderId="12" xfId="0" applyFont="1" applyFill="1" applyBorder="1" applyAlignment="1">
      <alignment horizontal="left"/>
    </xf>
    <xf numFmtId="0" fontId="1" fillId="3" borderId="24" xfId="0" applyFont="1" applyFill="1" applyBorder="1" applyAlignment="1">
      <alignment horizontal="left" vertical="top"/>
    </xf>
    <xf numFmtId="0" fontId="1" fillId="3" borderId="12" xfId="0" applyFont="1" applyFill="1" applyBorder="1" applyAlignment="1">
      <alignment horizontal="left" vertical="top"/>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99"/>
      <color rgb="FFFFFF00"/>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222573</xdr:colOff>
      <xdr:row>0</xdr:row>
      <xdr:rowOff>71016</xdr:rowOff>
    </xdr:from>
    <xdr:to>
      <xdr:col>0</xdr:col>
      <xdr:colOff>689298</xdr:colOff>
      <xdr:row>1</xdr:row>
      <xdr:rowOff>282562</xdr:rowOff>
    </xdr:to>
    <xdr:pic>
      <xdr:nvPicPr>
        <xdr:cNvPr id="2" name="Picture 1" descr="SITA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573" y="71016"/>
          <a:ext cx="466725" cy="6042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6"/>
  <sheetViews>
    <sheetView showGridLines="0" tabSelected="1" topLeftCell="B10" zoomScale="98" zoomScaleNormal="98" workbookViewId="0">
      <selection activeCell="C16" sqref="C16"/>
    </sheetView>
  </sheetViews>
  <sheetFormatPr defaultColWidth="9.109375" defaultRowHeight="14.4" x14ac:dyDescent="0.3"/>
  <cols>
    <col min="1" max="1" width="13.5546875" style="19" customWidth="1"/>
    <col min="2" max="2" width="66.21875" style="17" customWidth="1"/>
    <col min="3" max="3" width="13.33203125" style="20" customWidth="1"/>
    <col min="4" max="4" width="9.6640625" style="20" customWidth="1"/>
    <col min="5" max="5" width="7.5546875" style="20" customWidth="1"/>
    <col min="6" max="7" width="19.5546875" style="17" customWidth="1"/>
    <col min="8" max="8" width="17.33203125" style="17" customWidth="1"/>
    <col min="9" max="9" width="32.6640625" style="17" customWidth="1"/>
    <col min="10" max="10" width="36.6640625" style="17" customWidth="1"/>
    <col min="11" max="11" width="9.109375" style="17"/>
    <col min="12" max="12" width="12.5546875" style="17" bestFit="1" customWidth="1"/>
    <col min="13" max="16384" width="9.109375" style="17"/>
  </cols>
  <sheetData>
    <row r="1" spans="1:15" s="8" customFormat="1" ht="31.2" x14ac:dyDescent="0.6">
      <c r="A1" s="6"/>
      <c r="B1" s="3" t="s">
        <v>32</v>
      </c>
      <c r="C1" s="4"/>
      <c r="D1" s="4"/>
      <c r="E1" s="2"/>
      <c r="F1" s="2"/>
      <c r="G1" s="2"/>
      <c r="H1" s="2"/>
      <c r="I1" s="2"/>
      <c r="J1" s="2"/>
    </row>
    <row r="2" spans="1:15" s="13" customFormat="1" ht="28.95" customHeight="1" x14ac:dyDescent="0.3">
      <c r="A2" s="11"/>
      <c r="B2" s="7" t="s">
        <v>45</v>
      </c>
      <c r="C2" s="5"/>
      <c r="D2" s="5"/>
      <c r="E2" s="12"/>
      <c r="F2" s="12"/>
      <c r="G2" s="12"/>
      <c r="H2" s="12"/>
      <c r="I2" s="12"/>
      <c r="J2" s="12"/>
    </row>
    <row r="3" spans="1:15" s="15" customFormat="1" ht="15.6" x14ac:dyDescent="0.3">
      <c r="A3" s="88" t="s">
        <v>162</v>
      </c>
      <c r="B3" s="89" t="s">
        <v>167</v>
      </c>
      <c r="C3" s="29"/>
      <c r="D3" s="29"/>
      <c r="E3" s="30"/>
      <c r="F3" s="30"/>
      <c r="G3" s="30"/>
      <c r="H3" s="14"/>
      <c r="I3" s="14"/>
      <c r="J3" s="14"/>
      <c r="K3" s="14"/>
      <c r="L3" s="14"/>
      <c r="M3" s="14"/>
      <c r="N3" s="14"/>
      <c r="O3" s="14"/>
    </row>
    <row r="4" spans="1:15" s="15" customFormat="1" ht="46.8" x14ac:dyDescent="0.3">
      <c r="A4" s="90" t="s">
        <v>163</v>
      </c>
      <c r="B4" s="91" t="s">
        <v>158</v>
      </c>
      <c r="C4" s="29"/>
      <c r="D4" s="29"/>
      <c r="E4" s="31"/>
      <c r="F4" s="87"/>
      <c r="G4" s="31"/>
      <c r="H4" s="14"/>
      <c r="I4" s="14"/>
      <c r="J4" s="14"/>
      <c r="K4" s="14"/>
      <c r="L4" s="14"/>
      <c r="M4" s="14"/>
      <c r="N4" s="14"/>
      <c r="O4" s="14"/>
    </row>
    <row r="5" spans="1:15" s="15" customFormat="1" ht="27.6" customHeight="1" x14ac:dyDescent="0.3">
      <c r="A5" s="92" t="s">
        <v>33</v>
      </c>
      <c r="B5" s="93"/>
      <c r="C5" s="29"/>
      <c r="D5" s="29"/>
      <c r="E5" s="32"/>
      <c r="F5" s="87"/>
      <c r="G5" s="32"/>
      <c r="H5" s="14"/>
      <c r="I5" s="14"/>
      <c r="J5" s="14"/>
      <c r="K5" s="14"/>
      <c r="L5" s="14"/>
      <c r="M5" s="14"/>
      <c r="N5" s="14"/>
      <c r="O5" s="14"/>
    </row>
    <row r="6" spans="1:15" s="13" customFormat="1" x14ac:dyDescent="0.3">
      <c r="A6" s="33"/>
      <c r="B6" s="34"/>
      <c r="C6" s="29"/>
      <c r="D6" s="29"/>
      <c r="E6" s="32"/>
      <c r="F6" s="87"/>
      <c r="G6" s="32"/>
      <c r="H6" s="14"/>
      <c r="I6" s="14"/>
      <c r="J6" s="14"/>
      <c r="K6" s="14"/>
      <c r="L6" s="14"/>
      <c r="M6" s="14"/>
      <c r="N6" s="14"/>
      <c r="O6" s="14"/>
    </row>
    <row r="7" spans="1:15" s="14" customFormat="1" x14ac:dyDescent="0.3">
      <c r="A7" s="35" t="s">
        <v>7</v>
      </c>
      <c r="B7" s="36"/>
      <c r="C7" s="36"/>
      <c r="D7" s="37"/>
      <c r="E7" s="32"/>
      <c r="F7" s="32"/>
      <c r="G7" s="32"/>
    </row>
    <row r="8" spans="1:15" s="14" customFormat="1" x14ac:dyDescent="0.3">
      <c r="A8" s="38" t="s">
        <v>164</v>
      </c>
      <c r="B8" s="39"/>
      <c r="C8" s="40"/>
      <c r="D8" s="40"/>
      <c r="E8" s="32"/>
      <c r="F8" s="32"/>
      <c r="G8" s="32"/>
    </row>
    <row r="9" spans="1:15" s="14" customFormat="1" x14ac:dyDescent="0.3">
      <c r="A9" s="41" t="s">
        <v>160</v>
      </c>
      <c r="E9" s="32"/>
      <c r="F9" s="32"/>
      <c r="G9" s="32"/>
    </row>
    <row r="10" spans="1:15" s="14" customFormat="1" x14ac:dyDescent="0.3">
      <c r="A10" s="41" t="s">
        <v>161</v>
      </c>
      <c r="E10" s="32"/>
      <c r="F10" s="32"/>
      <c r="G10" s="32"/>
    </row>
    <row r="11" spans="1:15" s="14" customFormat="1" x14ac:dyDescent="0.3">
      <c r="A11" s="42" t="s">
        <v>165</v>
      </c>
      <c r="E11" s="32"/>
      <c r="F11" s="32"/>
      <c r="G11" s="32"/>
    </row>
    <row r="12" spans="1:15" s="14" customFormat="1" x14ac:dyDescent="0.3">
      <c r="B12" s="43" t="s">
        <v>3</v>
      </c>
      <c r="C12" s="94" t="s">
        <v>4</v>
      </c>
      <c r="D12" s="94"/>
      <c r="E12" s="44"/>
      <c r="F12" s="32"/>
      <c r="G12" s="32"/>
    </row>
    <row r="13" spans="1:15" s="14" customFormat="1" x14ac:dyDescent="0.3">
      <c r="B13" s="45" t="s">
        <v>5</v>
      </c>
      <c r="C13" s="95">
        <v>17.77</v>
      </c>
      <c r="D13" s="96"/>
      <c r="E13" s="46"/>
      <c r="F13" s="100" t="s">
        <v>40</v>
      </c>
      <c r="G13" s="32"/>
    </row>
    <row r="14" spans="1:15" s="14" customFormat="1" ht="15.6" customHeight="1" x14ac:dyDescent="0.3">
      <c r="B14" s="45" t="s">
        <v>6</v>
      </c>
      <c r="C14" s="97">
        <v>19.91</v>
      </c>
      <c r="D14" s="98"/>
      <c r="E14" s="46"/>
      <c r="F14" s="100"/>
      <c r="G14" s="32"/>
    </row>
    <row r="15" spans="1:15" s="14" customFormat="1" x14ac:dyDescent="0.3">
      <c r="B15" s="47" t="s">
        <v>8</v>
      </c>
      <c r="C15" s="97">
        <v>22.96</v>
      </c>
      <c r="D15" s="98"/>
      <c r="E15" s="46"/>
      <c r="F15" s="100"/>
      <c r="G15" s="32"/>
    </row>
    <row r="16" spans="1:15" s="14" customFormat="1" x14ac:dyDescent="0.3">
      <c r="A16" s="48"/>
      <c r="B16" s="49"/>
      <c r="C16" s="29"/>
      <c r="D16" s="29"/>
      <c r="E16" s="32"/>
      <c r="F16" s="32"/>
      <c r="G16" s="32"/>
    </row>
    <row r="17" spans="1:10" s="15" customFormat="1" x14ac:dyDescent="0.3">
      <c r="A17" s="50"/>
      <c r="B17" s="51"/>
      <c r="C17" s="52"/>
      <c r="D17" s="52"/>
      <c r="E17" s="99" t="s">
        <v>166</v>
      </c>
      <c r="F17" s="99"/>
      <c r="G17" s="99"/>
      <c r="H17" s="16"/>
      <c r="I17" s="16"/>
    </row>
    <row r="18" spans="1:10" ht="28.8" x14ac:dyDescent="0.3">
      <c r="A18" s="50" t="s">
        <v>0</v>
      </c>
      <c r="B18" s="51" t="s">
        <v>34</v>
      </c>
      <c r="C18" s="52" t="s">
        <v>1</v>
      </c>
      <c r="D18" s="52" t="s">
        <v>30</v>
      </c>
      <c r="E18" s="52" t="s">
        <v>9</v>
      </c>
      <c r="F18" s="53" t="s">
        <v>29</v>
      </c>
      <c r="G18" s="53" t="s">
        <v>41</v>
      </c>
      <c r="H18" s="54" t="s">
        <v>31</v>
      </c>
      <c r="I18" s="55" t="s">
        <v>46</v>
      </c>
      <c r="J18" s="55" t="s">
        <v>43</v>
      </c>
    </row>
    <row r="19" spans="1:10" ht="28.8" x14ac:dyDescent="0.3">
      <c r="A19" s="56">
        <v>1</v>
      </c>
      <c r="B19" s="57" t="s">
        <v>159</v>
      </c>
      <c r="C19" s="58"/>
      <c r="D19" s="58"/>
      <c r="E19" s="59"/>
      <c r="F19" s="60"/>
      <c r="G19" s="61">
        <f>SUBTOTAL(9,G20:G29)</f>
        <v>0</v>
      </c>
      <c r="H19" s="61">
        <f>SUBTOTAL(9,H20:H29)</f>
        <v>0</v>
      </c>
      <c r="I19" s="21"/>
      <c r="J19" s="21"/>
    </row>
    <row r="20" spans="1:10" x14ac:dyDescent="0.3">
      <c r="A20" s="62" t="s">
        <v>10</v>
      </c>
      <c r="B20" s="63" t="s">
        <v>47</v>
      </c>
      <c r="C20" s="64" t="s">
        <v>119</v>
      </c>
      <c r="D20" s="65">
        <v>0</v>
      </c>
      <c r="E20" s="66">
        <v>457</v>
      </c>
      <c r="F20" s="67">
        <v>0</v>
      </c>
      <c r="G20" s="68">
        <f>E20*F20</f>
        <v>0</v>
      </c>
      <c r="H20" s="18">
        <f>D20*G20</f>
        <v>0</v>
      </c>
      <c r="I20" s="22"/>
      <c r="J20" s="21"/>
    </row>
    <row r="21" spans="1:10" x14ac:dyDescent="0.3">
      <c r="A21" s="62" t="s">
        <v>11</v>
      </c>
      <c r="B21" s="63" t="s">
        <v>48</v>
      </c>
      <c r="C21" s="64" t="s">
        <v>120</v>
      </c>
      <c r="D21" s="65">
        <v>0</v>
      </c>
      <c r="E21" s="66">
        <v>457</v>
      </c>
      <c r="F21" s="67">
        <v>0</v>
      </c>
      <c r="G21" s="68">
        <f t="shared" ref="G21:G29" si="0">E21*F21</f>
        <v>0</v>
      </c>
      <c r="H21" s="18">
        <f t="shared" ref="H21:H85" si="1">D21*G21</f>
        <v>0</v>
      </c>
      <c r="I21" s="22"/>
      <c r="J21" s="21"/>
    </row>
    <row r="22" spans="1:10" x14ac:dyDescent="0.3">
      <c r="A22" s="62" t="s">
        <v>12</v>
      </c>
      <c r="B22" s="63" t="s">
        <v>49</v>
      </c>
      <c r="C22" s="64" t="s">
        <v>120</v>
      </c>
      <c r="D22" s="65">
        <v>0</v>
      </c>
      <c r="E22" s="66">
        <v>457</v>
      </c>
      <c r="F22" s="67">
        <v>0</v>
      </c>
      <c r="G22" s="68">
        <f t="shared" si="0"/>
        <v>0</v>
      </c>
      <c r="H22" s="18">
        <f t="shared" si="1"/>
        <v>0</v>
      </c>
      <c r="I22" s="22"/>
      <c r="J22" s="21"/>
    </row>
    <row r="23" spans="1:10" x14ac:dyDescent="0.3">
      <c r="A23" s="62" t="s">
        <v>13</v>
      </c>
      <c r="B23" s="63" t="s">
        <v>50</v>
      </c>
      <c r="C23" s="64" t="s">
        <v>120</v>
      </c>
      <c r="D23" s="65">
        <v>0</v>
      </c>
      <c r="E23" s="66">
        <v>455</v>
      </c>
      <c r="F23" s="67">
        <v>0</v>
      </c>
      <c r="G23" s="68">
        <f t="shared" si="0"/>
        <v>0</v>
      </c>
      <c r="H23" s="18">
        <f t="shared" si="1"/>
        <v>0</v>
      </c>
      <c r="I23" s="22"/>
      <c r="J23" s="21"/>
    </row>
    <row r="24" spans="1:10" x14ac:dyDescent="0.3">
      <c r="A24" s="62" t="s">
        <v>14</v>
      </c>
      <c r="B24" s="63" t="s">
        <v>51</v>
      </c>
      <c r="C24" s="64" t="s">
        <v>120</v>
      </c>
      <c r="D24" s="65">
        <v>0</v>
      </c>
      <c r="E24" s="66">
        <v>455</v>
      </c>
      <c r="F24" s="67">
        <v>0</v>
      </c>
      <c r="G24" s="68">
        <f t="shared" si="0"/>
        <v>0</v>
      </c>
      <c r="H24" s="18">
        <f t="shared" si="1"/>
        <v>0</v>
      </c>
      <c r="I24" s="22"/>
      <c r="J24" s="21"/>
    </row>
    <row r="25" spans="1:10" x14ac:dyDescent="0.3">
      <c r="A25" s="62" t="s">
        <v>15</v>
      </c>
      <c r="B25" s="63" t="s">
        <v>52</v>
      </c>
      <c r="C25" s="64" t="s">
        <v>120</v>
      </c>
      <c r="D25" s="65">
        <v>0</v>
      </c>
      <c r="E25" s="66">
        <v>455</v>
      </c>
      <c r="F25" s="67">
        <v>0</v>
      </c>
      <c r="G25" s="68">
        <f t="shared" si="0"/>
        <v>0</v>
      </c>
      <c r="H25" s="18">
        <f t="shared" si="1"/>
        <v>0</v>
      </c>
      <c r="I25" s="22"/>
      <c r="J25" s="21"/>
    </row>
    <row r="26" spans="1:10" x14ac:dyDescent="0.3">
      <c r="A26" s="62" t="s">
        <v>16</v>
      </c>
      <c r="B26" s="63" t="s">
        <v>53</v>
      </c>
      <c r="C26" s="64" t="s">
        <v>120</v>
      </c>
      <c r="D26" s="65">
        <v>0</v>
      </c>
      <c r="E26" s="66">
        <v>455</v>
      </c>
      <c r="F26" s="67">
        <v>0</v>
      </c>
      <c r="G26" s="68">
        <f t="shared" si="0"/>
        <v>0</v>
      </c>
      <c r="H26" s="18">
        <f t="shared" si="1"/>
        <v>0</v>
      </c>
      <c r="I26" s="22"/>
      <c r="J26" s="21"/>
    </row>
    <row r="27" spans="1:10" x14ac:dyDescent="0.3">
      <c r="A27" s="62" t="s">
        <v>17</v>
      </c>
      <c r="B27" s="63" t="s">
        <v>54</v>
      </c>
      <c r="C27" s="64" t="s">
        <v>120</v>
      </c>
      <c r="D27" s="65">
        <v>0</v>
      </c>
      <c r="E27" s="66">
        <v>455</v>
      </c>
      <c r="F27" s="67">
        <v>0</v>
      </c>
      <c r="G27" s="68">
        <f t="shared" si="0"/>
        <v>0</v>
      </c>
      <c r="H27" s="18">
        <f t="shared" si="1"/>
        <v>0</v>
      </c>
      <c r="I27" s="22"/>
      <c r="J27" s="21"/>
    </row>
    <row r="28" spans="1:10" ht="28.8" x14ac:dyDescent="0.3">
      <c r="A28" s="62" t="s">
        <v>18</v>
      </c>
      <c r="B28" s="63" t="s">
        <v>55</v>
      </c>
      <c r="C28" s="64" t="s">
        <v>120</v>
      </c>
      <c r="D28" s="65">
        <v>0</v>
      </c>
      <c r="E28" s="66">
        <v>214</v>
      </c>
      <c r="F28" s="67">
        <v>0</v>
      </c>
      <c r="G28" s="68">
        <f t="shared" si="0"/>
        <v>0</v>
      </c>
      <c r="H28" s="18">
        <f t="shared" si="1"/>
        <v>0</v>
      </c>
      <c r="I28" s="22"/>
      <c r="J28" s="21"/>
    </row>
    <row r="29" spans="1:10" x14ac:dyDescent="0.3">
      <c r="A29" s="62" t="s">
        <v>19</v>
      </c>
      <c r="B29" s="69" t="s">
        <v>123</v>
      </c>
      <c r="C29" s="64" t="s">
        <v>120</v>
      </c>
      <c r="D29" s="65">
        <v>0</v>
      </c>
      <c r="E29" s="66">
        <v>20</v>
      </c>
      <c r="F29" s="67">
        <v>0</v>
      </c>
      <c r="G29" s="68">
        <f t="shared" si="0"/>
        <v>0</v>
      </c>
      <c r="H29" s="18">
        <f t="shared" si="1"/>
        <v>0</v>
      </c>
      <c r="I29" s="22"/>
      <c r="J29" s="21"/>
    </row>
    <row r="30" spans="1:10" s="1" customFormat="1" x14ac:dyDescent="0.3">
      <c r="A30" s="56">
        <v>2</v>
      </c>
      <c r="B30" s="70" t="s">
        <v>104</v>
      </c>
      <c r="C30" s="71"/>
      <c r="D30" s="71"/>
      <c r="E30" s="58"/>
      <c r="F30" s="60"/>
      <c r="G30" s="61">
        <f>SUBTOTAL(9, G31:G35)</f>
        <v>0</v>
      </c>
      <c r="H30" s="61">
        <f>SUBTOTAL(9, H31:H35)</f>
        <v>0</v>
      </c>
      <c r="I30" s="23"/>
      <c r="J30" s="21"/>
    </row>
    <row r="31" spans="1:10" s="1" customFormat="1" x14ac:dyDescent="0.3">
      <c r="A31" s="62" t="s">
        <v>20</v>
      </c>
      <c r="B31" s="63" t="s">
        <v>56</v>
      </c>
      <c r="C31" s="64" t="s">
        <v>120</v>
      </c>
      <c r="D31" s="65">
        <v>0</v>
      </c>
      <c r="E31" s="66">
        <v>455</v>
      </c>
      <c r="F31" s="67">
        <v>0</v>
      </c>
      <c r="G31" s="68">
        <f t="shared" ref="G31:G80" si="2">E31*F31</f>
        <v>0</v>
      </c>
      <c r="H31" s="18">
        <f t="shared" si="1"/>
        <v>0</v>
      </c>
      <c r="I31" s="23"/>
      <c r="J31" s="21"/>
    </row>
    <row r="32" spans="1:10" x14ac:dyDescent="0.3">
      <c r="A32" s="62" t="s">
        <v>21</v>
      </c>
      <c r="B32" s="63" t="s">
        <v>57</v>
      </c>
      <c r="C32" s="64" t="s">
        <v>120</v>
      </c>
      <c r="D32" s="65">
        <v>0</v>
      </c>
      <c r="E32" s="66">
        <v>455</v>
      </c>
      <c r="F32" s="67">
        <v>0</v>
      </c>
      <c r="G32" s="68">
        <f t="shared" si="2"/>
        <v>0</v>
      </c>
      <c r="H32" s="18">
        <f t="shared" si="1"/>
        <v>0</v>
      </c>
      <c r="I32" s="22"/>
      <c r="J32" s="21"/>
    </row>
    <row r="33" spans="1:10" x14ac:dyDescent="0.3">
      <c r="A33" s="62" t="s">
        <v>22</v>
      </c>
      <c r="B33" s="63" t="s">
        <v>58</v>
      </c>
      <c r="C33" s="64" t="s">
        <v>121</v>
      </c>
      <c r="D33" s="65">
        <v>0</v>
      </c>
      <c r="E33" s="66">
        <v>1480</v>
      </c>
      <c r="F33" s="67">
        <v>0</v>
      </c>
      <c r="G33" s="68">
        <f t="shared" si="2"/>
        <v>0</v>
      </c>
      <c r="H33" s="18">
        <f t="shared" si="1"/>
        <v>0</v>
      </c>
      <c r="I33" s="22"/>
      <c r="J33" s="21"/>
    </row>
    <row r="34" spans="1:10" x14ac:dyDescent="0.3">
      <c r="A34" s="62" t="s">
        <v>61</v>
      </c>
      <c r="B34" s="63" t="s">
        <v>59</v>
      </c>
      <c r="C34" s="64" t="s">
        <v>121</v>
      </c>
      <c r="D34" s="65">
        <v>0</v>
      </c>
      <c r="E34" s="66">
        <v>1480</v>
      </c>
      <c r="F34" s="67">
        <v>0</v>
      </c>
      <c r="G34" s="68">
        <f t="shared" si="2"/>
        <v>0</v>
      </c>
      <c r="H34" s="18">
        <f t="shared" si="1"/>
        <v>0</v>
      </c>
      <c r="I34" s="22"/>
      <c r="J34" s="21"/>
    </row>
    <row r="35" spans="1:10" x14ac:dyDescent="0.3">
      <c r="A35" s="62" t="s">
        <v>62</v>
      </c>
      <c r="B35" s="69" t="s">
        <v>60</v>
      </c>
      <c r="C35" s="64" t="s">
        <v>121</v>
      </c>
      <c r="D35" s="65">
        <v>0</v>
      </c>
      <c r="E35" s="66">
        <v>1480</v>
      </c>
      <c r="F35" s="67">
        <v>0</v>
      </c>
      <c r="G35" s="68">
        <f t="shared" si="2"/>
        <v>0</v>
      </c>
      <c r="H35" s="18">
        <f t="shared" si="1"/>
        <v>0</v>
      </c>
      <c r="I35" s="22"/>
      <c r="J35" s="21"/>
    </row>
    <row r="36" spans="1:10" x14ac:dyDescent="0.3">
      <c r="A36" s="72">
        <v>3</v>
      </c>
      <c r="B36" s="73" t="s">
        <v>103</v>
      </c>
      <c r="C36" s="71"/>
      <c r="D36" s="71"/>
      <c r="E36" s="58"/>
      <c r="F36" s="60"/>
      <c r="G36" s="61">
        <f>SUBTOTAL(9, G37:G58)</f>
        <v>0</v>
      </c>
      <c r="H36" s="61">
        <f>SUBTOTAL(9, H37:H43)</f>
        <v>0</v>
      </c>
      <c r="I36" s="22"/>
      <c r="J36" s="21"/>
    </row>
    <row r="37" spans="1:10" x14ac:dyDescent="0.3">
      <c r="A37" s="62" t="s">
        <v>23</v>
      </c>
      <c r="B37" s="63" t="s">
        <v>67</v>
      </c>
      <c r="C37" s="64" t="s">
        <v>120</v>
      </c>
      <c r="D37" s="65">
        <v>0</v>
      </c>
      <c r="E37" s="66">
        <v>360</v>
      </c>
      <c r="F37" s="67">
        <v>0</v>
      </c>
      <c r="G37" s="68">
        <f t="shared" si="2"/>
        <v>0</v>
      </c>
      <c r="H37" s="18">
        <f t="shared" si="1"/>
        <v>0</v>
      </c>
      <c r="I37" s="22"/>
      <c r="J37" s="21"/>
    </row>
    <row r="38" spans="1:10" x14ac:dyDescent="0.3">
      <c r="A38" s="62" t="s">
        <v>24</v>
      </c>
      <c r="B38" s="63" t="s">
        <v>68</v>
      </c>
      <c r="C38" s="64" t="s">
        <v>120</v>
      </c>
      <c r="D38" s="65">
        <v>0</v>
      </c>
      <c r="E38" s="66">
        <v>900</v>
      </c>
      <c r="F38" s="67">
        <v>0</v>
      </c>
      <c r="G38" s="68">
        <f t="shared" si="2"/>
        <v>0</v>
      </c>
      <c r="H38" s="18">
        <f>D38*G43</f>
        <v>0</v>
      </c>
      <c r="I38" s="22"/>
      <c r="J38" s="21"/>
    </row>
    <row r="39" spans="1:10" x14ac:dyDescent="0.3">
      <c r="A39" s="62" t="s">
        <v>25</v>
      </c>
      <c r="B39" s="63" t="s">
        <v>69</v>
      </c>
      <c r="C39" s="64" t="s">
        <v>120</v>
      </c>
      <c r="D39" s="65">
        <v>0</v>
      </c>
      <c r="E39" s="66">
        <v>18</v>
      </c>
      <c r="F39" s="67">
        <v>0</v>
      </c>
      <c r="G39" s="68">
        <f t="shared" si="2"/>
        <v>0</v>
      </c>
      <c r="H39" s="18">
        <f t="shared" ref="H39:H49" si="3">D39*G59</f>
        <v>0</v>
      </c>
      <c r="I39" s="22"/>
      <c r="J39" s="21"/>
    </row>
    <row r="40" spans="1:10" x14ac:dyDescent="0.3">
      <c r="A40" s="62" t="s">
        <v>63</v>
      </c>
      <c r="B40" s="63" t="s">
        <v>70</v>
      </c>
      <c r="C40" s="64" t="s">
        <v>120</v>
      </c>
      <c r="D40" s="65">
        <v>0</v>
      </c>
      <c r="E40" s="66">
        <v>11</v>
      </c>
      <c r="F40" s="67">
        <v>0</v>
      </c>
      <c r="G40" s="68">
        <f t="shared" si="2"/>
        <v>0</v>
      </c>
      <c r="H40" s="18">
        <f t="shared" si="3"/>
        <v>0</v>
      </c>
      <c r="I40" s="22"/>
      <c r="J40" s="21"/>
    </row>
    <row r="41" spans="1:10" x14ac:dyDescent="0.3">
      <c r="A41" s="62" t="s">
        <v>64</v>
      </c>
      <c r="B41" s="63" t="s">
        <v>71</v>
      </c>
      <c r="C41" s="64" t="s">
        <v>120</v>
      </c>
      <c r="D41" s="65">
        <v>0</v>
      </c>
      <c r="E41" s="66">
        <v>1400</v>
      </c>
      <c r="F41" s="67">
        <v>0</v>
      </c>
      <c r="G41" s="68">
        <f t="shared" si="2"/>
        <v>0</v>
      </c>
      <c r="H41" s="18">
        <f t="shared" si="3"/>
        <v>0</v>
      </c>
      <c r="I41" s="22"/>
      <c r="J41" s="21"/>
    </row>
    <row r="42" spans="1:10" x14ac:dyDescent="0.3">
      <c r="A42" s="62" t="s">
        <v>65</v>
      </c>
      <c r="B42" s="63" t="s">
        <v>72</v>
      </c>
      <c r="C42" s="64" t="s">
        <v>120</v>
      </c>
      <c r="D42" s="65">
        <v>0</v>
      </c>
      <c r="E42" s="66">
        <v>11</v>
      </c>
      <c r="F42" s="67">
        <v>0</v>
      </c>
      <c r="G42" s="68">
        <f t="shared" si="2"/>
        <v>0</v>
      </c>
      <c r="H42" s="18">
        <f t="shared" si="3"/>
        <v>0</v>
      </c>
      <c r="I42" s="22"/>
      <c r="J42" s="21"/>
    </row>
    <row r="43" spans="1:10" x14ac:dyDescent="0.3">
      <c r="A43" s="62" t="s">
        <v>66</v>
      </c>
      <c r="B43" s="63" t="s">
        <v>73</v>
      </c>
      <c r="C43" s="64" t="s">
        <v>120</v>
      </c>
      <c r="D43" s="65">
        <v>0</v>
      </c>
      <c r="E43" s="66">
        <v>11</v>
      </c>
      <c r="F43" s="67">
        <v>0</v>
      </c>
      <c r="G43" s="68">
        <f t="shared" si="2"/>
        <v>0</v>
      </c>
      <c r="H43" s="18">
        <f t="shared" si="3"/>
        <v>0</v>
      </c>
      <c r="I43" s="22"/>
      <c r="J43" s="21"/>
    </row>
    <row r="44" spans="1:10" x14ac:dyDescent="0.3">
      <c r="A44" s="62" t="s">
        <v>124</v>
      </c>
      <c r="B44" s="63" t="s">
        <v>126</v>
      </c>
      <c r="C44" s="64" t="s">
        <v>120</v>
      </c>
      <c r="D44" s="65">
        <v>0</v>
      </c>
      <c r="E44" s="66">
        <v>16</v>
      </c>
      <c r="F44" s="67">
        <v>0</v>
      </c>
      <c r="G44" s="68">
        <f t="shared" si="2"/>
        <v>0</v>
      </c>
      <c r="H44" s="18">
        <f t="shared" si="3"/>
        <v>0</v>
      </c>
      <c r="I44" s="22"/>
      <c r="J44" s="21"/>
    </row>
    <row r="45" spans="1:10" x14ac:dyDescent="0.3">
      <c r="A45" s="62" t="s">
        <v>125</v>
      </c>
      <c r="B45" s="63" t="s">
        <v>127</v>
      </c>
      <c r="C45" s="64" t="s">
        <v>120</v>
      </c>
      <c r="D45" s="65">
        <v>0</v>
      </c>
      <c r="E45" s="66">
        <v>3</v>
      </c>
      <c r="F45" s="67">
        <v>0</v>
      </c>
      <c r="G45" s="68">
        <f t="shared" si="2"/>
        <v>0</v>
      </c>
      <c r="H45" s="18">
        <f t="shared" si="3"/>
        <v>0</v>
      </c>
      <c r="I45" s="22"/>
      <c r="J45" s="21"/>
    </row>
    <row r="46" spans="1:10" x14ac:dyDescent="0.3">
      <c r="A46" s="62" t="s">
        <v>128</v>
      </c>
      <c r="B46" s="63" t="s">
        <v>137</v>
      </c>
      <c r="C46" s="64" t="s">
        <v>120</v>
      </c>
      <c r="D46" s="65">
        <v>0</v>
      </c>
      <c r="E46" s="66">
        <v>1</v>
      </c>
      <c r="F46" s="67">
        <v>0</v>
      </c>
      <c r="G46" s="68">
        <f t="shared" si="2"/>
        <v>0</v>
      </c>
      <c r="H46" s="18">
        <f t="shared" si="3"/>
        <v>0</v>
      </c>
      <c r="I46" s="22"/>
      <c r="J46" s="21"/>
    </row>
    <row r="47" spans="1:10" x14ac:dyDescent="0.3">
      <c r="A47" s="62" t="s">
        <v>129</v>
      </c>
      <c r="B47" s="63" t="s">
        <v>138</v>
      </c>
      <c r="C47" s="64" t="s">
        <v>120</v>
      </c>
      <c r="D47" s="65">
        <v>0</v>
      </c>
      <c r="E47" s="66">
        <v>38</v>
      </c>
      <c r="F47" s="67">
        <v>0</v>
      </c>
      <c r="G47" s="68">
        <f t="shared" si="2"/>
        <v>0</v>
      </c>
      <c r="H47" s="18">
        <f t="shared" si="3"/>
        <v>0</v>
      </c>
      <c r="I47" s="22"/>
      <c r="J47" s="21"/>
    </row>
    <row r="48" spans="1:10" x14ac:dyDescent="0.3">
      <c r="A48" s="62" t="s">
        <v>130</v>
      </c>
      <c r="B48" s="63" t="s">
        <v>139</v>
      </c>
      <c r="C48" s="64" t="s">
        <v>120</v>
      </c>
      <c r="D48" s="65">
        <v>0</v>
      </c>
      <c r="E48" s="66">
        <v>23</v>
      </c>
      <c r="F48" s="67">
        <v>0</v>
      </c>
      <c r="G48" s="68">
        <f t="shared" si="2"/>
        <v>0</v>
      </c>
      <c r="H48" s="18">
        <f t="shared" si="3"/>
        <v>0</v>
      </c>
      <c r="I48" s="22"/>
      <c r="J48" s="21"/>
    </row>
    <row r="49" spans="1:10" x14ac:dyDescent="0.3">
      <c r="A49" s="62" t="s">
        <v>131</v>
      </c>
      <c r="B49" s="63" t="s">
        <v>148</v>
      </c>
      <c r="C49" s="64" t="s">
        <v>120</v>
      </c>
      <c r="D49" s="65">
        <v>0</v>
      </c>
      <c r="E49" s="66">
        <v>8</v>
      </c>
      <c r="F49" s="67">
        <v>0</v>
      </c>
      <c r="G49" s="68">
        <f t="shared" si="2"/>
        <v>0</v>
      </c>
      <c r="H49" s="18">
        <f t="shared" si="3"/>
        <v>0</v>
      </c>
      <c r="I49" s="22"/>
      <c r="J49" s="21"/>
    </row>
    <row r="50" spans="1:10" x14ac:dyDescent="0.3">
      <c r="A50" s="62" t="s">
        <v>132</v>
      </c>
      <c r="B50" s="63" t="s">
        <v>140</v>
      </c>
      <c r="C50" s="64" t="s">
        <v>120</v>
      </c>
      <c r="D50" s="65">
        <v>0</v>
      </c>
      <c r="E50" s="66">
        <v>1</v>
      </c>
      <c r="F50" s="67">
        <v>0</v>
      </c>
      <c r="G50" s="68">
        <f t="shared" si="2"/>
        <v>0</v>
      </c>
      <c r="H50" s="18">
        <f>D50*G69</f>
        <v>0</v>
      </c>
      <c r="I50" s="22"/>
      <c r="J50" s="21"/>
    </row>
    <row r="51" spans="1:10" x14ac:dyDescent="0.3">
      <c r="A51" s="62" t="s">
        <v>133</v>
      </c>
      <c r="B51" s="63" t="s">
        <v>141</v>
      </c>
      <c r="C51" s="64" t="s">
        <v>120</v>
      </c>
      <c r="D51" s="65">
        <v>0</v>
      </c>
      <c r="E51" s="66">
        <v>360</v>
      </c>
      <c r="F51" s="67">
        <v>0</v>
      </c>
      <c r="G51" s="68">
        <f t="shared" si="2"/>
        <v>0</v>
      </c>
      <c r="H51" s="18">
        <f>D51*G70</f>
        <v>0</v>
      </c>
      <c r="I51" s="22"/>
      <c r="J51" s="21"/>
    </row>
    <row r="52" spans="1:10" x14ac:dyDescent="0.3">
      <c r="A52" s="62" t="s">
        <v>134</v>
      </c>
      <c r="B52" s="63" t="s">
        <v>142</v>
      </c>
      <c r="C52" s="64" t="s">
        <v>120</v>
      </c>
      <c r="D52" s="65">
        <v>0</v>
      </c>
      <c r="E52" s="66">
        <v>5</v>
      </c>
      <c r="F52" s="67">
        <v>0</v>
      </c>
      <c r="G52" s="68">
        <f t="shared" si="2"/>
        <v>0</v>
      </c>
      <c r="H52" s="18">
        <f>D52*G71</f>
        <v>0</v>
      </c>
      <c r="I52" s="22"/>
      <c r="J52" s="21"/>
    </row>
    <row r="53" spans="1:10" x14ac:dyDescent="0.3">
      <c r="A53" s="62" t="s">
        <v>135</v>
      </c>
      <c r="B53" s="63" t="s">
        <v>143</v>
      </c>
      <c r="C53" s="64" t="s">
        <v>120</v>
      </c>
      <c r="D53" s="65">
        <v>0</v>
      </c>
      <c r="E53" s="66">
        <v>5</v>
      </c>
      <c r="F53" s="67">
        <v>0</v>
      </c>
      <c r="G53" s="68">
        <f t="shared" si="2"/>
        <v>0</v>
      </c>
      <c r="H53" s="18">
        <f>D53*G72</f>
        <v>0</v>
      </c>
      <c r="I53" s="22"/>
      <c r="J53" s="21"/>
    </row>
    <row r="54" spans="1:10" ht="57.6" x14ac:dyDescent="0.3">
      <c r="A54" s="62" t="s">
        <v>136</v>
      </c>
      <c r="B54" s="63" t="s">
        <v>144</v>
      </c>
      <c r="C54" s="64" t="s">
        <v>120</v>
      </c>
      <c r="D54" s="65">
        <v>0</v>
      </c>
      <c r="E54" s="66">
        <v>5</v>
      </c>
      <c r="F54" s="67">
        <v>0</v>
      </c>
      <c r="G54" s="68">
        <f t="shared" si="2"/>
        <v>0</v>
      </c>
      <c r="H54" s="18">
        <f>D54*G74</f>
        <v>0</v>
      </c>
      <c r="I54" s="22"/>
      <c r="J54" s="21"/>
    </row>
    <row r="55" spans="1:10" x14ac:dyDescent="0.3">
      <c r="A55" s="62" t="s">
        <v>149</v>
      </c>
      <c r="B55" s="63" t="s">
        <v>145</v>
      </c>
      <c r="C55" s="64" t="s">
        <v>120</v>
      </c>
      <c r="D55" s="65">
        <v>0</v>
      </c>
      <c r="E55" s="66">
        <v>5</v>
      </c>
      <c r="F55" s="67">
        <v>0</v>
      </c>
      <c r="G55" s="68">
        <f t="shared" si="2"/>
        <v>0</v>
      </c>
      <c r="H55" s="18">
        <f>D55*G75</f>
        <v>0</v>
      </c>
      <c r="I55" s="22"/>
      <c r="J55" s="21"/>
    </row>
    <row r="56" spans="1:10" x14ac:dyDescent="0.3">
      <c r="A56" s="62" t="s">
        <v>150</v>
      </c>
      <c r="B56" s="63" t="s">
        <v>146</v>
      </c>
      <c r="C56" s="64" t="s">
        <v>120</v>
      </c>
      <c r="D56" s="65">
        <v>0</v>
      </c>
      <c r="E56" s="66">
        <v>5</v>
      </c>
      <c r="F56" s="67">
        <v>0</v>
      </c>
      <c r="G56" s="68">
        <f t="shared" si="2"/>
        <v>0</v>
      </c>
      <c r="H56" s="18">
        <f>D56*G56</f>
        <v>0</v>
      </c>
      <c r="I56" s="22"/>
      <c r="J56" s="21"/>
    </row>
    <row r="57" spans="1:10" x14ac:dyDescent="0.3">
      <c r="A57" s="62" t="s">
        <v>151</v>
      </c>
      <c r="B57" s="63" t="s">
        <v>147</v>
      </c>
      <c r="C57" s="64" t="s">
        <v>120</v>
      </c>
      <c r="D57" s="65">
        <v>0</v>
      </c>
      <c r="E57" s="66">
        <v>5</v>
      </c>
      <c r="F57" s="67">
        <v>0</v>
      </c>
      <c r="G57" s="68">
        <f t="shared" si="2"/>
        <v>0</v>
      </c>
      <c r="H57" s="18">
        <f>D57*G57</f>
        <v>0</v>
      </c>
      <c r="I57" s="22"/>
      <c r="J57" s="21"/>
    </row>
    <row r="58" spans="1:10" x14ac:dyDescent="0.3">
      <c r="A58" s="62" t="s">
        <v>152</v>
      </c>
      <c r="B58" s="63" t="s">
        <v>153</v>
      </c>
      <c r="C58" s="64" t="s">
        <v>120</v>
      </c>
      <c r="D58" s="65">
        <v>0</v>
      </c>
      <c r="E58" s="66">
        <v>7</v>
      </c>
      <c r="F58" s="67">
        <v>0</v>
      </c>
      <c r="G58" s="68">
        <f t="shared" si="2"/>
        <v>0</v>
      </c>
      <c r="H58" s="18">
        <f>D58*G78</f>
        <v>0</v>
      </c>
      <c r="I58" s="22"/>
      <c r="J58" s="21"/>
    </row>
    <row r="59" spans="1:10" x14ac:dyDescent="0.3">
      <c r="A59" s="72">
        <v>4</v>
      </c>
      <c r="B59" s="73" t="s">
        <v>74</v>
      </c>
      <c r="C59" s="71"/>
      <c r="D59" s="74"/>
      <c r="E59" s="75"/>
      <c r="F59" s="60"/>
      <c r="G59" s="61">
        <f>SUBTOTAL(9, G60:G77)</f>
        <v>0</v>
      </c>
      <c r="H59" s="61">
        <f>SUBTOTAL(9, H60:H75)</f>
        <v>0</v>
      </c>
      <c r="I59" s="22"/>
      <c r="J59" s="21"/>
    </row>
    <row r="60" spans="1:10" x14ac:dyDescent="0.3">
      <c r="A60" s="62" t="s">
        <v>27</v>
      </c>
      <c r="B60" s="63" t="s">
        <v>87</v>
      </c>
      <c r="C60" s="64" t="s">
        <v>121</v>
      </c>
      <c r="D60" s="65">
        <v>0</v>
      </c>
      <c r="E60" s="66">
        <v>1500</v>
      </c>
      <c r="F60" s="67">
        <v>0</v>
      </c>
      <c r="G60" s="68">
        <f t="shared" si="2"/>
        <v>0</v>
      </c>
      <c r="H60" s="18">
        <f t="shared" si="1"/>
        <v>0</v>
      </c>
      <c r="I60" s="22"/>
      <c r="J60" s="21"/>
    </row>
    <row r="61" spans="1:10" x14ac:dyDescent="0.3">
      <c r="A61" s="62" t="s">
        <v>28</v>
      </c>
      <c r="B61" s="63" t="s">
        <v>88</v>
      </c>
      <c r="C61" s="64" t="s">
        <v>120</v>
      </c>
      <c r="D61" s="65">
        <v>0</v>
      </c>
      <c r="E61" s="66">
        <v>5</v>
      </c>
      <c r="F61" s="67">
        <v>0</v>
      </c>
      <c r="G61" s="68">
        <f t="shared" si="2"/>
        <v>0</v>
      </c>
      <c r="H61" s="18">
        <f t="shared" si="1"/>
        <v>0</v>
      </c>
      <c r="I61" s="22"/>
      <c r="J61" s="21"/>
    </row>
    <row r="62" spans="1:10" x14ac:dyDescent="0.3">
      <c r="A62" s="62" t="s">
        <v>26</v>
      </c>
      <c r="B62" s="63" t="s">
        <v>89</v>
      </c>
      <c r="C62" s="64" t="s">
        <v>120</v>
      </c>
      <c r="D62" s="65">
        <v>0</v>
      </c>
      <c r="E62" s="66">
        <v>40</v>
      </c>
      <c r="F62" s="67">
        <v>0</v>
      </c>
      <c r="G62" s="68">
        <f t="shared" si="2"/>
        <v>0</v>
      </c>
      <c r="H62" s="18">
        <f t="shared" si="1"/>
        <v>0</v>
      </c>
      <c r="I62" s="22"/>
      <c r="J62" s="21"/>
    </row>
    <row r="63" spans="1:10" x14ac:dyDescent="0.3">
      <c r="A63" s="62" t="s">
        <v>75</v>
      </c>
      <c r="B63" s="63" t="s">
        <v>90</v>
      </c>
      <c r="C63" s="64" t="s">
        <v>120</v>
      </c>
      <c r="D63" s="65">
        <v>0</v>
      </c>
      <c r="E63" s="66">
        <v>40</v>
      </c>
      <c r="F63" s="67">
        <v>0</v>
      </c>
      <c r="G63" s="68">
        <f t="shared" si="2"/>
        <v>0</v>
      </c>
      <c r="H63" s="18">
        <f t="shared" si="1"/>
        <v>0</v>
      </c>
      <c r="I63" s="22"/>
      <c r="J63" s="21"/>
    </row>
    <row r="64" spans="1:10" x14ac:dyDescent="0.3">
      <c r="A64" s="62" t="s">
        <v>76</v>
      </c>
      <c r="B64" s="63" t="s">
        <v>91</v>
      </c>
      <c r="C64" s="64" t="s">
        <v>120</v>
      </c>
      <c r="D64" s="65">
        <v>0</v>
      </c>
      <c r="E64" s="66">
        <v>40</v>
      </c>
      <c r="F64" s="67">
        <v>0</v>
      </c>
      <c r="G64" s="68">
        <f t="shared" si="2"/>
        <v>0</v>
      </c>
      <c r="H64" s="18">
        <f t="shared" si="1"/>
        <v>0</v>
      </c>
      <c r="I64" s="22"/>
      <c r="J64" s="21"/>
    </row>
    <row r="65" spans="1:10" x14ac:dyDescent="0.3">
      <c r="A65" s="62" t="s">
        <v>77</v>
      </c>
      <c r="B65" s="63" t="s">
        <v>92</v>
      </c>
      <c r="C65" s="64" t="s">
        <v>120</v>
      </c>
      <c r="D65" s="65">
        <v>0</v>
      </c>
      <c r="E65" s="66">
        <v>10</v>
      </c>
      <c r="F65" s="67">
        <v>0</v>
      </c>
      <c r="G65" s="68">
        <f t="shared" si="2"/>
        <v>0</v>
      </c>
      <c r="H65" s="18">
        <f t="shared" si="1"/>
        <v>0</v>
      </c>
      <c r="I65" s="22"/>
      <c r="J65" s="21"/>
    </row>
    <row r="66" spans="1:10" x14ac:dyDescent="0.3">
      <c r="A66" s="62" t="s">
        <v>78</v>
      </c>
      <c r="B66" s="63" t="s">
        <v>93</v>
      </c>
      <c r="C66" s="64" t="s">
        <v>120</v>
      </c>
      <c r="D66" s="65">
        <v>0</v>
      </c>
      <c r="E66" s="66">
        <v>80</v>
      </c>
      <c r="F66" s="67">
        <v>0</v>
      </c>
      <c r="G66" s="68">
        <f t="shared" si="2"/>
        <v>0</v>
      </c>
      <c r="H66" s="18">
        <f t="shared" si="1"/>
        <v>0</v>
      </c>
      <c r="I66" s="22"/>
      <c r="J66" s="21"/>
    </row>
    <row r="67" spans="1:10" x14ac:dyDescent="0.3">
      <c r="A67" s="62" t="s">
        <v>79</v>
      </c>
      <c r="B67" s="63" t="s">
        <v>94</v>
      </c>
      <c r="C67" s="64" t="s">
        <v>120</v>
      </c>
      <c r="D67" s="65">
        <v>0</v>
      </c>
      <c r="E67" s="66">
        <v>10</v>
      </c>
      <c r="F67" s="67">
        <v>0</v>
      </c>
      <c r="G67" s="68">
        <f t="shared" si="2"/>
        <v>0</v>
      </c>
      <c r="H67" s="18">
        <f t="shared" si="1"/>
        <v>0</v>
      </c>
      <c r="I67" s="22"/>
      <c r="J67" s="21"/>
    </row>
    <row r="68" spans="1:10" x14ac:dyDescent="0.3">
      <c r="A68" s="62" t="s">
        <v>80</v>
      </c>
      <c r="B68" s="63" t="s">
        <v>95</v>
      </c>
      <c r="C68" s="64" t="s">
        <v>120</v>
      </c>
      <c r="D68" s="65">
        <v>0</v>
      </c>
      <c r="E68" s="66">
        <v>10</v>
      </c>
      <c r="F68" s="67">
        <v>0</v>
      </c>
      <c r="G68" s="68">
        <f t="shared" si="2"/>
        <v>0</v>
      </c>
      <c r="H68" s="18">
        <f t="shared" si="1"/>
        <v>0</v>
      </c>
      <c r="I68" s="22"/>
      <c r="J68" s="21"/>
    </row>
    <row r="69" spans="1:10" x14ac:dyDescent="0.3">
      <c r="A69" s="62" t="s">
        <v>81</v>
      </c>
      <c r="B69" s="63" t="s">
        <v>96</v>
      </c>
      <c r="C69" s="64" t="s">
        <v>120</v>
      </c>
      <c r="D69" s="65">
        <v>0</v>
      </c>
      <c r="E69" s="66">
        <v>30</v>
      </c>
      <c r="F69" s="67">
        <v>0</v>
      </c>
      <c r="G69" s="68">
        <f t="shared" si="2"/>
        <v>0</v>
      </c>
      <c r="H69" s="18">
        <f t="shared" si="1"/>
        <v>0</v>
      </c>
      <c r="I69" s="22"/>
      <c r="J69" s="21"/>
    </row>
    <row r="70" spans="1:10" x14ac:dyDescent="0.3">
      <c r="A70" s="62" t="s">
        <v>82</v>
      </c>
      <c r="B70" s="63" t="s">
        <v>97</v>
      </c>
      <c r="C70" s="64" t="s">
        <v>120</v>
      </c>
      <c r="D70" s="65">
        <v>0</v>
      </c>
      <c r="E70" s="66">
        <v>40</v>
      </c>
      <c r="F70" s="67">
        <v>0</v>
      </c>
      <c r="G70" s="68">
        <f t="shared" si="2"/>
        <v>0</v>
      </c>
      <c r="H70" s="18">
        <f t="shared" si="1"/>
        <v>0</v>
      </c>
      <c r="I70" s="22"/>
      <c r="J70" s="21"/>
    </row>
    <row r="71" spans="1:10" x14ac:dyDescent="0.3">
      <c r="A71" s="62" t="s">
        <v>83</v>
      </c>
      <c r="B71" s="63" t="s">
        <v>98</v>
      </c>
      <c r="C71" s="64" t="s">
        <v>121</v>
      </c>
      <c r="D71" s="65">
        <v>0</v>
      </c>
      <c r="E71" s="66">
        <v>160</v>
      </c>
      <c r="F71" s="67">
        <v>0</v>
      </c>
      <c r="G71" s="68">
        <f t="shared" si="2"/>
        <v>0</v>
      </c>
      <c r="H71" s="18">
        <f t="shared" si="1"/>
        <v>0</v>
      </c>
      <c r="I71" s="22"/>
      <c r="J71" s="21"/>
    </row>
    <row r="72" spans="1:10" x14ac:dyDescent="0.3">
      <c r="A72" s="62" t="s">
        <v>84</v>
      </c>
      <c r="B72" s="63" t="s">
        <v>99</v>
      </c>
      <c r="C72" s="64" t="s">
        <v>121</v>
      </c>
      <c r="D72" s="65">
        <v>0</v>
      </c>
      <c r="E72" s="66">
        <v>30</v>
      </c>
      <c r="F72" s="67">
        <v>0</v>
      </c>
      <c r="G72" s="68">
        <f t="shared" si="2"/>
        <v>0</v>
      </c>
      <c r="H72" s="18">
        <f t="shared" si="1"/>
        <v>0</v>
      </c>
      <c r="I72" s="22"/>
      <c r="J72" s="21"/>
    </row>
    <row r="73" spans="1:10" x14ac:dyDescent="0.3">
      <c r="A73" s="62" t="s">
        <v>85</v>
      </c>
      <c r="B73" s="63" t="s">
        <v>154</v>
      </c>
      <c r="C73" s="64" t="s">
        <v>121</v>
      </c>
      <c r="D73" s="65">
        <v>0</v>
      </c>
      <c r="E73" s="66">
        <v>50</v>
      </c>
      <c r="F73" s="67">
        <v>0</v>
      </c>
      <c r="G73" s="68">
        <f t="shared" si="2"/>
        <v>0</v>
      </c>
      <c r="H73" s="18">
        <f t="shared" si="1"/>
        <v>0</v>
      </c>
      <c r="I73" s="22"/>
      <c r="J73" s="21"/>
    </row>
    <row r="74" spans="1:10" x14ac:dyDescent="0.3">
      <c r="A74" s="62" t="s">
        <v>86</v>
      </c>
      <c r="B74" s="63" t="s">
        <v>100</v>
      </c>
      <c r="C74" s="64" t="s">
        <v>121</v>
      </c>
      <c r="D74" s="65">
        <v>0</v>
      </c>
      <c r="E74" s="66">
        <v>240</v>
      </c>
      <c r="F74" s="67">
        <v>0</v>
      </c>
      <c r="G74" s="68">
        <f t="shared" si="2"/>
        <v>0</v>
      </c>
      <c r="H74" s="18">
        <f t="shared" si="1"/>
        <v>0</v>
      </c>
      <c r="I74" s="22"/>
      <c r="J74" s="21"/>
    </row>
    <row r="75" spans="1:10" x14ac:dyDescent="0.3">
      <c r="A75" s="62" t="s">
        <v>101</v>
      </c>
      <c r="B75" s="69" t="s">
        <v>155</v>
      </c>
      <c r="C75" s="64" t="s">
        <v>121</v>
      </c>
      <c r="D75" s="65">
        <v>0</v>
      </c>
      <c r="E75" s="66">
        <v>24</v>
      </c>
      <c r="F75" s="67">
        <v>0</v>
      </c>
      <c r="G75" s="68">
        <f t="shared" si="2"/>
        <v>0</v>
      </c>
      <c r="H75" s="18">
        <f t="shared" si="1"/>
        <v>0</v>
      </c>
      <c r="I75" s="22"/>
      <c r="J75" s="21"/>
    </row>
    <row r="76" spans="1:10" x14ac:dyDescent="0.3">
      <c r="A76" s="62" t="s">
        <v>102</v>
      </c>
      <c r="B76" s="69" t="s">
        <v>156</v>
      </c>
      <c r="C76" s="64" t="s">
        <v>120</v>
      </c>
      <c r="D76" s="65">
        <v>0</v>
      </c>
      <c r="E76" s="66">
        <v>14</v>
      </c>
      <c r="F76" s="67">
        <v>0</v>
      </c>
      <c r="G76" s="68">
        <f t="shared" si="2"/>
        <v>0</v>
      </c>
      <c r="H76" s="18">
        <f t="shared" si="1"/>
        <v>0</v>
      </c>
      <c r="I76" s="22"/>
      <c r="J76" s="21"/>
    </row>
    <row r="77" spans="1:10" x14ac:dyDescent="0.3">
      <c r="A77" s="62"/>
      <c r="B77" s="69" t="s">
        <v>157</v>
      </c>
      <c r="C77" s="64" t="s">
        <v>120</v>
      </c>
      <c r="D77" s="65">
        <v>0</v>
      </c>
      <c r="E77" s="66">
        <v>3</v>
      </c>
      <c r="F77" s="67">
        <v>0</v>
      </c>
      <c r="G77" s="68">
        <f t="shared" ref="G77" si="4">E77*F77</f>
        <v>0</v>
      </c>
      <c r="H77" s="18">
        <f t="shared" ref="H77" si="5">D77*G77</f>
        <v>0</v>
      </c>
      <c r="I77" s="22"/>
      <c r="J77" s="21"/>
    </row>
    <row r="78" spans="1:10" x14ac:dyDescent="0.3">
      <c r="A78" s="76">
        <v>5</v>
      </c>
      <c r="B78" s="73" t="s">
        <v>105</v>
      </c>
      <c r="C78" s="71"/>
      <c r="D78" s="71"/>
      <c r="E78" s="71"/>
      <c r="F78" s="71"/>
      <c r="G78" s="61">
        <f>SUBTOTAL(9, G79:G80)</f>
        <v>0</v>
      </c>
      <c r="H78" s="61">
        <f>SUBTOTAL(9, H79:H80)</f>
        <v>0</v>
      </c>
      <c r="I78" s="22"/>
      <c r="J78" s="21"/>
    </row>
    <row r="79" spans="1:10" x14ac:dyDescent="0.3">
      <c r="A79" s="77" t="s">
        <v>106</v>
      </c>
      <c r="B79" s="78" t="s">
        <v>117</v>
      </c>
      <c r="C79" s="64" t="s">
        <v>120</v>
      </c>
      <c r="D79" s="65">
        <v>0</v>
      </c>
      <c r="E79" s="66">
        <v>457</v>
      </c>
      <c r="F79" s="67">
        <v>0</v>
      </c>
      <c r="G79" s="68">
        <f t="shared" si="2"/>
        <v>0</v>
      </c>
      <c r="H79" s="18">
        <f t="shared" si="1"/>
        <v>0</v>
      </c>
      <c r="I79" s="22"/>
      <c r="J79" s="21"/>
    </row>
    <row r="80" spans="1:10" x14ac:dyDescent="0.3">
      <c r="A80" s="77" t="s">
        <v>107</v>
      </c>
      <c r="B80" s="78" t="s">
        <v>118</v>
      </c>
      <c r="C80" s="64" t="s">
        <v>120</v>
      </c>
      <c r="D80" s="65">
        <v>0</v>
      </c>
      <c r="E80" s="66">
        <v>19</v>
      </c>
      <c r="F80" s="67">
        <v>0</v>
      </c>
      <c r="G80" s="68">
        <f t="shared" si="2"/>
        <v>0</v>
      </c>
      <c r="H80" s="18">
        <f t="shared" si="1"/>
        <v>0</v>
      </c>
      <c r="I80" s="22"/>
      <c r="J80" s="21"/>
    </row>
    <row r="81" spans="1:12" x14ac:dyDescent="0.3">
      <c r="A81" s="76">
        <v>6</v>
      </c>
      <c r="B81" s="73" t="s">
        <v>112</v>
      </c>
      <c r="C81" s="71"/>
      <c r="D81" s="71"/>
      <c r="E81" s="71"/>
      <c r="F81" s="71"/>
      <c r="G81" s="61">
        <f>SUBTOTAL(9, G82:G85)</f>
        <v>0</v>
      </c>
      <c r="H81" s="61">
        <f>SUBTOTAL(9, H82:H85)</f>
        <v>0</v>
      </c>
      <c r="I81" s="22"/>
      <c r="J81" s="21"/>
    </row>
    <row r="82" spans="1:12" x14ac:dyDescent="0.3">
      <c r="A82" s="77" t="s">
        <v>108</v>
      </c>
      <c r="B82" s="78" t="s">
        <v>113</v>
      </c>
      <c r="C82" s="64" t="s">
        <v>119</v>
      </c>
      <c r="D82" s="65">
        <v>0</v>
      </c>
      <c r="E82" s="66">
        <v>648</v>
      </c>
      <c r="F82" s="67">
        <v>0</v>
      </c>
      <c r="G82" s="68">
        <f t="shared" ref="G82:G85" si="6">E82*F82</f>
        <v>0</v>
      </c>
      <c r="H82" s="18">
        <f t="shared" si="1"/>
        <v>0</v>
      </c>
      <c r="I82" s="22"/>
      <c r="J82" s="21"/>
    </row>
    <row r="83" spans="1:12" x14ac:dyDescent="0.3">
      <c r="A83" s="77" t="s">
        <v>109</v>
      </c>
      <c r="B83" s="78" t="s">
        <v>114</v>
      </c>
      <c r="C83" s="64" t="s">
        <v>120</v>
      </c>
      <c r="D83" s="65">
        <v>0</v>
      </c>
      <c r="E83" s="66">
        <v>648</v>
      </c>
      <c r="F83" s="67">
        <v>0</v>
      </c>
      <c r="G83" s="68">
        <f t="shared" si="6"/>
        <v>0</v>
      </c>
      <c r="H83" s="18">
        <f t="shared" si="1"/>
        <v>0</v>
      </c>
      <c r="I83" s="22"/>
      <c r="J83" s="21"/>
    </row>
    <row r="84" spans="1:12" x14ac:dyDescent="0.3">
      <c r="A84" s="77" t="s">
        <v>110</v>
      </c>
      <c r="B84" s="78" t="s">
        <v>115</v>
      </c>
      <c r="C84" s="64" t="s">
        <v>122</v>
      </c>
      <c r="D84" s="65">
        <v>0</v>
      </c>
      <c r="E84" s="66">
        <v>7</v>
      </c>
      <c r="F84" s="67">
        <v>0</v>
      </c>
      <c r="G84" s="68">
        <f t="shared" si="6"/>
        <v>0</v>
      </c>
      <c r="H84" s="18">
        <f t="shared" si="1"/>
        <v>0</v>
      </c>
      <c r="I84" s="22"/>
      <c r="J84" s="21"/>
    </row>
    <row r="85" spans="1:12" ht="15" thickBot="1" x14ac:dyDescent="0.35">
      <c r="A85" s="77" t="s">
        <v>111</v>
      </c>
      <c r="B85" s="69" t="s">
        <v>116</v>
      </c>
      <c r="C85" s="64" t="s">
        <v>122</v>
      </c>
      <c r="D85" s="65">
        <v>0</v>
      </c>
      <c r="E85" s="66">
        <v>7</v>
      </c>
      <c r="F85" s="67">
        <v>0</v>
      </c>
      <c r="G85" s="68">
        <f t="shared" si="6"/>
        <v>0</v>
      </c>
      <c r="H85" s="18">
        <f t="shared" si="1"/>
        <v>0</v>
      </c>
      <c r="I85" s="22"/>
      <c r="J85" s="21"/>
    </row>
    <row r="86" spans="1:12" x14ac:dyDescent="0.3">
      <c r="A86" s="79"/>
      <c r="B86" s="80" t="s">
        <v>35</v>
      </c>
      <c r="C86" s="81"/>
      <c r="D86" s="81"/>
      <c r="E86" s="82"/>
      <c r="F86" s="83"/>
      <c r="G86" s="84">
        <f>SUBTOTAL(9,G19:G85)</f>
        <v>0</v>
      </c>
      <c r="H86" s="84">
        <f>SUBTOTAL(9,H19:H85)</f>
        <v>0</v>
      </c>
      <c r="I86" s="22"/>
      <c r="J86" s="21"/>
    </row>
    <row r="87" spans="1:12" x14ac:dyDescent="0.3">
      <c r="A87" s="79"/>
      <c r="B87" s="80" t="s">
        <v>2</v>
      </c>
      <c r="C87" s="81"/>
      <c r="D87" s="81"/>
      <c r="E87" s="82"/>
      <c r="F87" s="83"/>
      <c r="G87" s="85">
        <f>G86*0.15</f>
        <v>0</v>
      </c>
      <c r="H87" s="85">
        <f>H86*0.15</f>
        <v>0</v>
      </c>
      <c r="I87" s="22"/>
      <c r="J87" s="21"/>
      <c r="L87" s="28"/>
    </row>
    <row r="88" spans="1:12" ht="15" thickBot="1" x14ac:dyDescent="0.35">
      <c r="A88" s="79"/>
      <c r="B88" s="80" t="s">
        <v>36</v>
      </c>
      <c r="C88" s="81"/>
      <c r="D88" s="81"/>
      <c r="E88" s="82"/>
      <c r="F88" s="83"/>
      <c r="G88" s="86">
        <f>G86+G87</f>
        <v>0</v>
      </c>
      <c r="H88" s="86">
        <f>H86+H87</f>
        <v>0</v>
      </c>
      <c r="I88" s="22"/>
      <c r="J88" s="21"/>
    </row>
    <row r="89" spans="1:12" x14ac:dyDescent="0.3">
      <c r="A89" s="24"/>
      <c r="B89" s="25"/>
      <c r="C89" s="26"/>
      <c r="D89" s="26"/>
      <c r="E89" s="26"/>
      <c r="F89" s="27"/>
      <c r="G89" s="27"/>
      <c r="H89" s="27"/>
      <c r="I89" s="27"/>
      <c r="J89" s="27"/>
    </row>
    <row r="90" spans="1:12" ht="15" thickBot="1" x14ac:dyDescent="0.35">
      <c r="A90" s="24"/>
      <c r="B90" s="27"/>
      <c r="C90" s="26"/>
      <c r="D90" s="26"/>
      <c r="E90" s="26"/>
      <c r="F90" s="27"/>
      <c r="G90" s="27"/>
      <c r="H90" s="27"/>
      <c r="I90" s="27"/>
      <c r="J90" s="27"/>
    </row>
    <row r="91" spans="1:12" ht="25.95" customHeight="1" x14ac:dyDescent="0.3">
      <c r="A91" s="24"/>
      <c r="B91" s="103" t="s">
        <v>42</v>
      </c>
      <c r="C91" s="101"/>
      <c r="D91" s="102"/>
      <c r="E91" s="108"/>
      <c r="F91" s="109"/>
      <c r="G91" s="27"/>
      <c r="H91" s="27"/>
      <c r="I91" s="27"/>
      <c r="J91" s="27"/>
    </row>
    <row r="92" spans="1:12" ht="17.399999999999999" customHeight="1" x14ac:dyDescent="0.3">
      <c r="A92" s="24"/>
      <c r="B92" s="104"/>
      <c r="C92" s="110" t="s">
        <v>37</v>
      </c>
      <c r="D92" s="111"/>
      <c r="E92" s="10" t="s">
        <v>39</v>
      </c>
      <c r="F92" s="9"/>
      <c r="G92" s="27"/>
      <c r="H92" s="27"/>
      <c r="I92" s="27"/>
      <c r="J92" s="27"/>
    </row>
    <row r="93" spans="1:12" ht="34.950000000000003" customHeight="1" x14ac:dyDescent="0.3">
      <c r="A93" s="24"/>
      <c r="B93" s="104"/>
      <c r="C93" s="106"/>
      <c r="D93" s="107"/>
      <c r="E93" s="106"/>
      <c r="F93" s="107"/>
      <c r="G93" s="27"/>
      <c r="H93" s="27"/>
      <c r="I93" s="27"/>
      <c r="J93" s="27"/>
    </row>
    <row r="94" spans="1:12" ht="19.2" customHeight="1" thickBot="1" x14ac:dyDescent="0.35">
      <c r="A94" s="24"/>
      <c r="B94" s="105"/>
      <c r="C94" s="112" t="s">
        <v>44</v>
      </c>
      <c r="D94" s="113"/>
      <c r="E94" s="114" t="s">
        <v>38</v>
      </c>
      <c r="F94" s="115"/>
      <c r="G94" s="27"/>
      <c r="H94" s="27"/>
      <c r="I94" s="27"/>
      <c r="J94" s="27"/>
    </row>
    <row r="95" spans="1:12" x14ac:dyDescent="0.3">
      <c r="A95" s="24"/>
      <c r="B95" s="27"/>
      <c r="C95" s="26"/>
      <c r="D95" s="26"/>
      <c r="E95" s="26"/>
      <c r="F95" s="27"/>
      <c r="G95" s="27"/>
      <c r="H95" s="27"/>
      <c r="I95" s="27"/>
      <c r="J95" s="27"/>
    </row>
    <row r="96" spans="1:12" x14ac:dyDescent="0.3">
      <c r="A96" s="24"/>
      <c r="B96" s="27"/>
      <c r="C96" s="26"/>
      <c r="D96" s="26"/>
      <c r="E96" s="26"/>
      <c r="F96" s="27"/>
      <c r="G96" s="27"/>
      <c r="H96" s="27"/>
      <c r="I96" s="27"/>
      <c r="J96" s="27"/>
    </row>
  </sheetData>
  <sheetProtection formatCells="0" formatColumns="0" formatRows="0" insertRows="0"/>
  <protectedRanges>
    <protectedRange sqref="C91:F93" name="Range7"/>
    <protectedRange sqref="I19:J88" name="Range6"/>
    <protectedRange sqref="A19:F85" name="Range3"/>
    <protectedRange sqref="C13:E15" name="Range2"/>
    <protectedRange sqref="B3:B5" name="Range1"/>
  </protectedRanges>
  <mergeCells count="14">
    <mergeCell ref="C91:D91"/>
    <mergeCell ref="B91:B94"/>
    <mergeCell ref="E93:F93"/>
    <mergeCell ref="E91:F91"/>
    <mergeCell ref="C92:D92"/>
    <mergeCell ref="C93:D93"/>
    <mergeCell ref="C94:D94"/>
    <mergeCell ref="E94:F94"/>
    <mergeCell ref="C12:D12"/>
    <mergeCell ref="C13:D13"/>
    <mergeCell ref="C14:D14"/>
    <mergeCell ref="C15:D15"/>
    <mergeCell ref="E17:G17"/>
    <mergeCell ref="F13:F15"/>
  </mergeCells>
  <phoneticPr fontId="6" type="noConversion"/>
  <dataValidations count="2">
    <dataValidation type="decimal" operator="greaterThanOrEqual" allowBlank="1" showInputMessage="1" showErrorMessage="1" sqref="C13:D15 E20:F85" xr:uid="{00000000-0002-0000-0000-000000000000}">
      <formula1>0</formula1>
    </dataValidation>
    <dataValidation type="list" allowBlank="1" showInputMessage="1" showErrorMessage="1" sqref="E13:E15" xr:uid="{00000000-0002-0000-0000-000001000000}">
      <formula1>" ,X"</formula1>
    </dataValidation>
  </dataValidations>
  <pageMargins left="0.70866141732283472" right="0.70866141732283472" top="0.74803149606299213" bottom="0.74803149606299213" header="0.31496062992125984" footer="0.31496062992125984"/>
  <pageSetup paperSize="8" scale="84" fitToHeight="4" orientation="landscape" r:id="rId1"/>
  <ignoredErrors>
    <ignoredError sqref="A20:A29 A31:A32 A37:A38 A60:A6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PRICING SCHEDULE</vt:lpstr>
      <vt:lpstr>'PRICING SCHEDULE'!Print_Area</vt:lpstr>
      <vt:lpstr>'PRICING SCHEDULE'!Print_Titles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Willie Needham</dc:creator>
  <cp:lastModifiedBy>Mafiwa Malebatja</cp:lastModifiedBy>
  <cp:lastPrinted>2020-07-02T18:44:36Z</cp:lastPrinted>
  <dcterms:created xsi:type="dcterms:W3CDTF">2017-06-15T23:28:53Z</dcterms:created>
  <dcterms:modified xsi:type="dcterms:W3CDTF">2023-07-21T06:40:55Z</dcterms:modified>
</cp:coreProperties>
</file>